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132" windowWidth="23256" windowHeight="12336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  <c r="F15" i="1" l="1"/>
  <c r="D16" i="1" s="1"/>
  <c r="H16" i="1" s="1"/>
  <c r="H14" i="1"/>
  <c r="H13" i="1"/>
  <c r="H12" i="1"/>
  <c r="H11" i="1"/>
  <c r="H10" i="1"/>
  <c r="G15" i="1" l="1"/>
  <c r="H9" i="1"/>
  <c r="H15" i="1" s="1"/>
  <c r="D17" i="1" s="1"/>
  <c r="H17" i="1" s="1"/>
</calcChain>
</file>

<file path=xl/sharedStrings.xml><?xml version="1.0" encoding="utf-8"?>
<sst xmlns="http://schemas.openxmlformats.org/spreadsheetml/2006/main" count="136" uniqueCount="132">
  <si>
    <t>酬金发放简述：（发放事项、人员情况介绍等）</t>
  </si>
  <si>
    <t>参考标准</t>
  </si>
  <si>
    <t>专家类型</t>
  </si>
  <si>
    <t>讲课费税后最高标准</t>
  </si>
  <si>
    <t>备注</t>
  </si>
  <si>
    <t>1500元/每学时</t>
  </si>
  <si>
    <t>正高级技术职称专业人员</t>
  </si>
  <si>
    <t>讲座时间</t>
  </si>
  <si>
    <t>副高级技术职称及以下专业人员</t>
  </si>
  <si>
    <t>序号</t>
  </si>
  <si>
    <t>姓名</t>
  </si>
  <si>
    <t>工作单位</t>
  </si>
  <si>
    <t>职务职称</t>
  </si>
  <si>
    <t>身份证号</t>
  </si>
  <si>
    <t>税前金额</t>
  </si>
  <si>
    <t>预扣预缴个税</t>
  </si>
  <si>
    <t>实发金额</t>
  </si>
  <si>
    <t>卡号</t>
  </si>
  <si>
    <t>开户行</t>
  </si>
  <si>
    <t>领款人签字</t>
  </si>
  <si>
    <t>领款人
手机号</t>
  </si>
  <si>
    <t>　</t>
  </si>
  <si>
    <t>合计</t>
  </si>
  <si>
    <t>应发金额（大写）</t>
  </si>
  <si>
    <t>实发金额（大写）</t>
  </si>
  <si>
    <t>部门：</t>
    <phoneticPr fontId="7" type="noConversion"/>
  </si>
  <si>
    <t xml:space="preserve">  制表时间：</t>
    <phoneticPr fontId="7" type="noConversion"/>
  </si>
  <si>
    <t>部门</t>
    <phoneticPr fontId="9" type="noConversion"/>
  </si>
  <si>
    <t>教务处</t>
  </si>
  <si>
    <t>招生就业处</t>
  </si>
  <si>
    <t>团委</t>
  </si>
  <si>
    <t>图书馆</t>
  </si>
  <si>
    <t>总务处</t>
  </si>
  <si>
    <t>河南林业职业学院专家讲座类劳务费发放表</t>
    <phoneticPr fontId="7" type="noConversion"/>
  </si>
  <si>
    <t>预算项目：</t>
    <phoneticPr fontId="7" type="noConversion"/>
  </si>
  <si>
    <t>预算项目</t>
    <phoneticPr fontId="7" type="noConversion"/>
  </si>
  <si>
    <t>应发金额（小写）</t>
    <phoneticPr fontId="7" type="noConversion"/>
  </si>
  <si>
    <t>实发金额（小写）</t>
    <phoneticPr fontId="7" type="noConversion"/>
  </si>
  <si>
    <t>制表人:</t>
    <phoneticPr fontId="7" type="noConversion"/>
  </si>
  <si>
    <t>部门负责人:</t>
    <phoneticPr fontId="7" type="noConversion"/>
  </si>
  <si>
    <t>主管校领导:</t>
    <phoneticPr fontId="7" type="noConversion"/>
  </si>
  <si>
    <t>财务校领导:</t>
    <phoneticPr fontId="7" type="noConversion"/>
  </si>
  <si>
    <t>1.填入税前金额后，表格自动计算预扣预缴个税及税后实发金额，表格小写和大写金额自动生成，开户行需精准到支行，发放表需有领款人签字确认；
2.若外聘人员一个月内从我校获得同一个项目的连续性收入，则当月的多次收入需合并计算并填报。
3.报销须提供经审批同意聘请校外人员的请示以及职务职称证明材料。</t>
    <phoneticPr fontId="7" type="noConversion"/>
  </si>
  <si>
    <t>2024 年  月   日</t>
    <phoneticPr fontId="7" type="noConversion"/>
  </si>
  <si>
    <t>2022年科研经费-新一代信息技术创新项目课题/北方典型森林群落样地乔木层识别与生物量估算.赵晓东</t>
  </si>
  <si>
    <t>2023年科研经费-森林培育/药用连翘种质资源建设30</t>
  </si>
  <si>
    <t>2023年科研经费-技术推广与转化/科技兴林项目30-连翘新品种选育及低产林改造关键技术研究及示范）30</t>
  </si>
  <si>
    <t>2023年科研经费-非财/监控后台及软件研发.刘斌</t>
  </si>
  <si>
    <t>2023年科研经费-非财/林职集（北）[2023]19号教改课题项目4个.温雯.张毅.张宁.王晋晋</t>
  </si>
  <si>
    <t>2023年科研经费-非财/中农职教集团[2023]16号思政课创新发展研究课题.王玉</t>
  </si>
  <si>
    <t>2023年科研经费-非财/数据标注服务.刘斌</t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</si>
  <si>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专户资金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教学专项业务经费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</si>
  <si>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林业技术虚拟仿真实训教学平台建设</t>
    </r>
    <r>
      <rPr>
        <sz val="12"/>
        <rFont val="宋体"/>
        <family val="3"/>
        <charset val="134"/>
      </rPr>
      <t>258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</si>
  <si>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信息化教学、网络及设备维护专项</t>
    </r>
    <r>
      <rPr>
        <sz val="12"/>
        <rFont val="宋体"/>
        <family val="3"/>
        <charset val="134"/>
      </rPr>
      <t>227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</si>
  <si>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林业信息资源库及智慧教学平台应用建设</t>
    </r>
    <r>
      <rPr>
        <sz val="12"/>
        <rFont val="宋体"/>
        <family val="3"/>
        <charset val="134"/>
      </rPr>
      <t>200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</si>
  <si>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校园综合维修提升</t>
    </r>
    <r>
      <rPr>
        <sz val="12"/>
        <rFont val="宋体"/>
        <family val="3"/>
        <charset val="134"/>
      </rPr>
      <t>230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</si>
  <si>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校园水平衡基础建设和水平衡测试项目</t>
    </r>
    <r>
      <rPr>
        <sz val="12"/>
        <rFont val="宋体"/>
        <family val="3"/>
        <charset val="134"/>
      </rPr>
      <t>50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</si>
  <si>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互联网</t>
    </r>
    <r>
      <rPr>
        <sz val="12"/>
        <rFont val="宋体"/>
        <family val="3"/>
        <charset val="134"/>
      </rPr>
      <t>+</t>
    </r>
    <r>
      <rPr>
        <sz val="10"/>
        <rFont val="宋体"/>
        <family val="3"/>
        <charset val="134"/>
      </rPr>
      <t>创新创业人才孵化项目</t>
    </r>
    <r>
      <rPr>
        <sz val="12"/>
        <rFont val="宋体"/>
        <family val="3"/>
        <charset val="134"/>
      </rPr>
      <t>215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</si>
  <si>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校内教学和住宿基础设施改造提升</t>
    </r>
    <r>
      <rPr>
        <sz val="12"/>
        <rFont val="宋体"/>
        <family val="3"/>
        <charset val="134"/>
      </rPr>
      <t>160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</si>
  <si>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机电专业职业技能鉴定基地</t>
    </r>
    <r>
      <rPr>
        <sz val="12"/>
        <rFont val="宋体"/>
        <family val="3"/>
        <charset val="134"/>
      </rPr>
      <t>62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</si>
  <si>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family val="3"/>
        <charset val="134"/>
      </rPr>
      <t>11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</si>
  <si>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计算机网络技术信息一体化平台</t>
    </r>
    <r>
      <rPr>
        <sz val="12"/>
        <rFont val="宋体"/>
        <family val="3"/>
        <charset val="134"/>
      </rPr>
      <t>225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</si>
  <si>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动植物标本馆提升改造</t>
    </r>
    <r>
      <rPr>
        <sz val="12"/>
        <rFont val="宋体"/>
        <family val="3"/>
        <charset val="134"/>
      </rPr>
      <t>258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</si>
  <si>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教学环境提升及配套设备采购项目</t>
    </r>
    <r>
      <rPr>
        <sz val="12"/>
        <rFont val="宋体"/>
        <family val="3"/>
        <charset val="134"/>
      </rPr>
      <t>253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</si>
  <si>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标本馆楼及围墙等设施维修项目</t>
    </r>
    <r>
      <rPr>
        <sz val="12"/>
        <rFont val="宋体"/>
        <family val="3"/>
        <charset val="134"/>
      </rPr>
      <t>251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</si>
  <si>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智慧教室</t>
    </r>
    <r>
      <rPr>
        <sz val="12"/>
        <rFont val="宋体"/>
        <family val="3"/>
        <charset val="134"/>
      </rPr>
      <t>267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</si>
  <si>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family val="3"/>
        <charset val="134"/>
      </rPr>
      <t>174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</si>
  <si>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数据智能财务综合实训基地</t>
    </r>
    <r>
      <rPr>
        <sz val="12"/>
        <rFont val="宋体"/>
        <family val="3"/>
        <charset val="134"/>
      </rPr>
      <t>223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</si>
  <si>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野外森林康养与自然教育实训中心改造</t>
    </r>
    <r>
      <rPr>
        <sz val="12"/>
        <rFont val="宋体"/>
        <family val="3"/>
        <charset val="134"/>
      </rPr>
      <t>165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</si>
  <si>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采购综合管理平台</t>
    </r>
    <r>
      <rPr>
        <sz val="12"/>
        <rFont val="宋体"/>
        <family val="3"/>
        <charset val="134"/>
      </rPr>
      <t>110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</si>
  <si>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校内围墙加固和路面改造提升项目</t>
    </r>
    <r>
      <rPr>
        <sz val="12"/>
        <rFont val="宋体"/>
        <family val="3"/>
        <charset val="134"/>
      </rPr>
      <t>120</t>
    </r>
    <phoneticPr fontId="9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</si>
  <si>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智慧后勤综合管理系统</t>
    </r>
    <r>
      <rPr>
        <sz val="12"/>
        <rFont val="宋体"/>
        <family val="3"/>
        <charset val="134"/>
      </rPr>
      <t>251</t>
    </r>
    <phoneticPr fontId="9" type="noConversion"/>
  </si>
  <si>
    <t>2023年专项经费-生均专项-图书文献采购专项122</t>
    <phoneticPr fontId="9" type="noConversion"/>
  </si>
  <si>
    <t>2023年专项经费-生均专项-心理健康教育中心标准化建设项目180</t>
    <phoneticPr fontId="9" type="noConversion"/>
  </si>
  <si>
    <t>2023年专项经费-生均奖补-校内水电维修改造提升65</t>
    <phoneticPr fontId="9" type="noConversion"/>
  </si>
  <si>
    <t>2023年专项经费-生均奖补-老旧校舍维修改造305</t>
    <phoneticPr fontId="9" type="noConversion"/>
  </si>
  <si>
    <t>2023年专项经费-生均奖补-学生食堂维修改造工程300</t>
    <phoneticPr fontId="9" type="noConversion"/>
  </si>
  <si>
    <t>2023年专项经费-教师素质提高专项-黄大年团队建设30</t>
    <phoneticPr fontId="9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</si>
  <si>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-2022</t>
    </r>
    <r>
      <rPr>
        <sz val="10"/>
        <rFont val="宋体"/>
        <family val="3"/>
        <charset val="134"/>
      </rPr>
      <t>年省级课程思政示范课</t>
    </r>
    <r>
      <rPr>
        <sz val="12"/>
        <rFont val="宋体"/>
        <family val="3"/>
        <charset val="134"/>
      </rPr>
      <t>2</t>
    </r>
    <phoneticPr fontId="9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</si>
  <si>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省军区大学生高校兵役征集费</t>
    </r>
    <r>
      <rPr>
        <sz val="12"/>
        <rFont val="宋体"/>
        <family val="3"/>
        <charset val="134"/>
      </rPr>
      <t>6.25</t>
    </r>
    <phoneticPr fontId="9" type="noConversion"/>
  </si>
  <si>
    <t>2023年专项经费-高教-装配式防疫隔离用房建设项目190</t>
    <phoneticPr fontId="9" type="noConversion"/>
  </si>
  <si>
    <t>2023年专项经费-非财/河南省2023年高校防艾基金.时军霞</t>
    <phoneticPr fontId="9" type="noConversion"/>
  </si>
  <si>
    <t>2023年专项经费-非财/洛阳市军分区2021-2022年高校征兵奖补经费</t>
    <phoneticPr fontId="9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</si>
  <si>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非财</t>
    </r>
    <r>
      <rPr>
        <sz val="12"/>
        <rFont val="宋体"/>
        <family val="3"/>
        <charset val="134"/>
      </rPr>
      <t>/</t>
    </r>
    <r>
      <rPr>
        <sz val="10"/>
        <rFont val="宋体"/>
        <family val="3"/>
        <charset val="134"/>
      </rPr>
      <t>洛阳市征兵奖补经费</t>
    </r>
    <phoneticPr fontId="9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</si>
  <si>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捐赠类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蒲公英基金开展数字助力河南</t>
    </r>
    <r>
      <rPr>
        <sz val="12"/>
        <rFont val="宋体"/>
        <family val="3"/>
        <charset val="134"/>
      </rPr>
      <t>AI</t>
    </r>
    <r>
      <rPr>
        <sz val="10"/>
        <rFont val="宋体"/>
        <family val="3"/>
        <charset val="134"/>
      </rPr>
      <t>人才培养计划</t>
    </r>
    <r>
      <rPr>
        <sz val="12"/>
        <rFont val="宋体"/>
        <family val="3"/>
        <charset val="134"/>
      </rPr>
      <t>1</t>
    </r>
    <r>
      <rPr>
        <sz val="10"/>
        <rFont val="宋体"/>
        <family val="3"/>
        <charset val="134"/>
      </rPr>
      <t>期项目</t>
    </r>
    <r>
      <rPr>
        <sz val="12"/>
        <rFont val="宋体"/>
        <family val="3"/>
        <charset val="134"/>
      </rPr>
      <t>5.4.</t>
    </r>
    <r>
      <rPr>
        <sz val="10"/>
        <rFont val="宋体"/>
        <family val="3"/>
        <charset val="134"/>
      </rPr>
      <t>蒋永丛</t>
    </r>
    <phoneticPr fontId="9" type="noConversion"/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</si>
  <si>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</si>
  <si>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</si>
  <si>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</si>
  <si>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</si>
  <si>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</si>
  <si>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</si>
  <si>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</si>
  <si>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</si>
  <si>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</si>
  <si>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</si>
  <si>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</si>
  <si>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</si>
  <si>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</si>
  <si>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</si>
  <si>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</si>
  <si>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</si>
  <si>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</si>
  <si>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</si>
  <si>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</si>
  <si>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</si>
  <si>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</si>
  <si>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</si>
  <si>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</si>
  <si>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</si>
  <si>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</si>
  <si>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</si>
  <si>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</si>
  <si>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</si>
  <si>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</si>
  <si>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2024年科研经费-森林资源培育/林木种质资源建设30-喜树种质资源库建设.张孟仁</t>
    <phoneticPr fontId="17" type="noConversion"/>
  </si>
  <si>
    <t>2024年科研经费-林业产业发展/科技兴林70-‘河洛黄蜜’李高效栽培技术研究与示范35.刘耀玺</t>
    <phoneticPr fontId="17" type="noConversion"/>
  </si>
  <si>
    <t>2024年科研经费-林业产业发展/科技兴林70-适用于复杂环境的果园机器人北斗自动驾驶系统35.刘斌</t>
    <phoneticPr fontId="17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</si>
  <si>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技术推广与转化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林业科技推广</t>
    </r>
    <r>
      <rPr>
        <sz val="11"/>
        <color theme="1"/>
        <rFont val="等线"/>
        <charset val="134"/>
        <scheme val="minor"/>
      </rPr>
      <t>20-</t>
    </r>
    <r>
      <rPr>
        <sz val="10"/>
        <rFont val="宋体"/>
        <family val="3"/>
        <charset val="134"/>
      </rPr>
      <t>牛心柿林下丹参复合栽培技术推广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</si>
  <si>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等线"/>
        <charset val="134"/>
        <scheme val="minor"/>
      </rPr>
      <t>/2023</t>
    </r>
    <r>
      <rPr>
        <sz val="10"/>
        <rFont val="宋体"/>
        <family val="3"/>
        <charset val="134"/>
      </rPr>
      <t>年度三区人才中央资金</t>
    </r>
    <r>
      <rPr>
        <sz val="11"/>
        <color theme="1"/>
        <rFont val="等线"/>
        <charset val="134"/>
        <scheme val="minor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</si>
  <si>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等线"/>
        <charset val="134"/>
        <scheme val="minor"/>
      </rPr>
      <t>/2023</t>
    </r>
    <r>
      <rPr>
        <sz val="10"/>
        <rFont val="宋体"/>
        <family val="3"/>
        <charset val="134"/>
      </rPr>
      <t>年度三区人才省级资金</t>
    </r>
    <r>
      <rPr>
        <sz val="11"/>
        <color theme="1"/>
        <rFont val="等线"/>
        <charset val="134"/>
        <scheme val="minor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</si>
  <si>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高教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教科技〔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>309</t>
    </r>
    <r>
      <rPr>
        <sz val="10"/>
        <rFont val="宋体"/>
        <family val="3"/>
        <charset val="134"/>
      </rPr>
      <t>号，重点项目</t>
    </r>
    <r>
      <rPr>
        <sz val="11"/>
        <rFont val="Tahoma"/>
        <family val="2"/>
        <charset val="134"/>
      </rPr>
      <t>3</t>
    </r>
    <phoneticPr fontId="9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</si>
  <si>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教办职成〔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 xml:space="preserve">195 </t>
    </r>
    <r>
      <rPr>
        <sz val="10"/>
        <rFont val="宋体"/>
        <family val="3"/>
        <charset val="134"/>
      </rPr>
      <t>号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年省级课程思政示范课</t>
    </r>
    <r>
      <rPr>
        <sz val="11"/>
        <rFont val="Tahoma"/>
        <family val="2"/>
        <charset val="134"/>
      </rPr>
      <t>2</t>
    </r>
    <phoneticPr fontId="9" type="noConversion"/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</si>
  <si>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河南省森林康养工程技术研究中心</t>
    </r>
    <r>
      <rPr>
        <sz val="11"/>
        <color theme="1"/>
        <rFont val="等线"/>
        <charset val="134"/>
        <scheme val="minor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</si>
  <si>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河南省林果资源高效利用工程技术研究中心</t>
    </r>
    <r>
      <rPr>
        <sz val="11"/>
        <color theme="1"/>
        <rFont val="等线"/>
        <charset val="134"/>
        <scheme val="minor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</si>
  <si>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北方林职教集团立项</t>
    </r>
    <r>
      <rPr>
        <sz val="11"/>
        <color theme="1"/>
        <rFont val="等线"/>
        <charset val="134"/>
        <scheme val="minor"/>
      </rPr>
      <t>/</t>
    </r>
    <r>
      <rPr>
        <sz val="10"/>
        <rFont val="宋体"/>
        <family val="3"/>
        <charset val="134"/>
      </rPr>
      <t>牡丹产业化盆栽核心技术研究</t>
    </r>
    <r>
      <rPr>
        <sz val="11"/>
        <color theme="1"/>
        <rFont val="等线"/>
        <charset val="134"/>
        <scheme val="minor"/>
      </rPr>
      <t>1.</t>
    </r>
    <r>
      <rPr>
        <sz val="10"/>
        <rFont val="宋体"/>
        <family val="3"/>
        <charset val="134"/>
      </rPr>
      <t>张庆瑞</t>
    </r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</si>
  <si>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高职“双高”奖补</t>
    </r>
    <r>
      <rPr>
        <sz val="10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0"/>
        <rFont val="Tahoma"/>
        <family val="2"/>
        <charset val="134"/>
      </rPr>
      <t>100</t>
    </r>
    <phoneticPr fontId="17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</si>
  <si>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等线"/>
        <charset val="134"/>
        <scheme val="minor"/>
      </rPr>
      <t>-</t>
    </r>
    <r>
      <rPr>
        <sz val="10"/>
        <rFont val="宋体"/>
        <family val="3"/>
        <charset val="134"/>
      </rPr>
      <t>其他专项</t>
    </r>
    <r>
      <rPr>
        <sz val="10"/>
        <rFont val="Tahoma"/>
        <family val="2"/>
        <charset val="134"/>
      </rPr>
      <t>-6</t>
    </r>
    <r>
      <rPr>
        <sz val="10"/>
        <rFont val="宋体"/>
        <family val="3"/>
        <charset val="134"/>
      </rPr>
      <t>号教学楼改造项目</t>
    </r>
    <r>
      <rPr>
        <sz val="10"/>
        <rFont val="Tahoma"/>
        <family val="2"/>
        <charset val="134"/>
      </rPr>
      <t>170</t>
    </r>
    <phoneticPr fontId="17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</si>
  <si>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family val="3"/>
        <charset val="134"/>
      </rPr>
      <t>-其他</t>
    </r>
    <r>
      <rPr>
        <sz val="10"/>
        <rFont val="宋体"/>
        <family val="3"/>
        <charset val="134"/>
      </rPr>
      <t>专项</t>
    </r>
    <r>
      <rPr>
        <sz val="12"/>
        <rFont val="宋体"/>
        <family val="3"/>
        <charset val="134"/>
      </rPr>
      <t>-</t>
    </r>
    <r>
      <rPr>
        <sz val="10"/>
        <rFont val="宋体"/>
        <family val="3"/>
        <charset val="134"/>
      </rPr>
      <t>艰苦行业专业扶持</t>
    </r>
    <r>
      <rPr>
        <sz val="12"/>
        <rFont val="宋体"/>
        <family val="3"/>
        <charset val="134"/>
      </rPr>
      <t>92</t>
    </r>
    <phoneticPr fontId="9" type="noConversion"/>
  </si>
  <si>
    <t>1000元/每学时</t>
    <phoneticPr fontId="7" type="noConversion"/>
  </si>
  <si>
    <t>院士、国家知名专家</t>
    <phoneticPr fontId="7" type="noConversion"/>
  </si>
  <si>
    <t>500元/每学时</t>
    <phoneticPr fontId="7" type="noConversion"/>
  </si>
  <si>
    <t>讲课费按实际发生的学时计算，每半天最多不超4学时。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</si>
</sst>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 "/>
    <numFmt numFmtId="177" formatCode="#,##0.00_);[Red]\(#,##0.00\)"/>
    <numFmt numFmtId="178" formatCode="0.00_);[Red]\(0.00\)"/>
  </numFmts>
  <fonts count="20">
    <font>
      <sz val="11"/>
      <color theme="1"/>
      <name val="等线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0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62">
    <xf numFmtId="0" fontId="0" fillId="0" borderId="0" xfId="0">
      <alignment vertical="center"/>
    </xf>
    <xf numFmtId="0" fontId="4" fillId="0" borderId="6" xfId="1" applyNumberFormat="1" applyFont="1" applyBorder="1" applyAlignment="1" applyProtection="1">
      <alignment horizontal="center" vertical="center"/>
      <protection locked="0"/>
    </xf>
    <xf numFmtId="0" fontId="4" fillId="0" borderId="6" xfId="1" applyNumberFormat="1" applyFont="1" applyBorder="1" applyAlignment="1" applyProtection="1">
      <protection locked="0"/>
    </xf>
    <xf numFmtId="0" fontId="4" fillId="0" borderId="6" xfId="1" applyNumberFormat="1" applyFont="1" applyBorder="1" applyAlignment="1" applyProtection="1">
      <alignment horizontal="justify" vertical="top" wrapText="1"/>
      <protection locked="0"/>
    </xf>
    <xf numFmtId="176" fontId="4" fillId="0" borderId="6" xfId="1" applyNumberFormat="1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177" fontId="4" fillId="0" borderId="6" xfId="1" applyNumberFormat="1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0" xfId="2" quotePrefix="1" applyNumberFormat="1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>
      <alignment vertical="center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178" fontId="4" fillId="0" borderId="6" xfId="1" applyNumberFormat="1" applyFont="1" applyBorder="1" applyAlignment="1" applyProtection="1">
      <alignment horizontal="center" vertical="center"/>
      <protection locked="0"/>
    </xf>
    <xf numFmtId="178" fontId="4" fillId="0" borderId="6" xfId="1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76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NumberFormat="1" applyFont="1" applyBorder="1" applyAlignment="1" applyProtection="1">
      <alignment horizontal="center" vertical="center"/>
    </xf>
    <xf numFmtId="178" fontId="4" fillId="0" borderId="6" xfId="1" applyNumberFormat="1" applyFont="1" applyBorder="1" applyAlignment="1" applyProtection="1">
      <alignment horizontal="center" vertical="center"/>
    </xf>
    <xf numFmtId="178" fontId="4" fillId="0" borderId="6" xfId="1" applyNumberFormat="1" applyFont="1" applyBorder="1" applyAlignment="1" applyProtection="1">
      <alignment horizontal="center" vertical="center" wrapText="1"/>
    </xf>
    <xf numFmtId="178" fontId="4" fillId="0" borderId="12" xfId="1" applyNumberFormat="1" applyFont="1" applyBorder="1" applyAlignment="1" applyProtection="1">
      <alignment horizontal="center" vertical="center" wrapText="1"/>
    </xf>
    <xf numFmtId="178" fontId="3" fillId="2" borderId="12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Border="1" applyAlignment="1">
      <alignment horizontal="left" vertical="center"/>
    </xf>
    <xf numFmtId="0" fontId="0" fillId="0" borderId="14" xfId="0" applyNumberFormat="1" applyBorder="1" applyAlignment="1">
      <alignment horizontal="left" vertical="center"/>
    </xf>
    <xf numFmtId="0" fontId="16" fillId="0" borderId="0" xfId="0" applyFont="1" applyAlignment="1"/>
    <xf numFmtId="0" fontId="10" fillId="3" borderId="16" xfId="2" applyFont="1" applyFill="1" applyBorder="1"/>
    <xf numFmtId="0" fontId="10" fillId="0" borderId="16" xfId="2" applyFont="1" applyBorder="1"/>
    <xf numFmtId="0" fontId="1" fillId="0" borderId="0" xfId="0" applyFont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left" vertical="center" wrapText="1"/>
      <protection locked="0"/>
    </xf>
    <xf numFmtId="0" fontId="1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2" fillId="2" borderId="5" xfId="1" applyNumberFormat="1" applyFont="1" applyFill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right" vertical="center" wrapText="1"/>
      <protection locked="0"/>
    </xf>
    <xf numFmtId="0" fontId="2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NumberFormat="1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A19" sqref="A19:L19"/>
    </sheetView>
  </sheetViews>
  <sheetFormatPr defaultColWidth="9" defaultRowHeight="14.4"/>
  <cols>
    <col min="1" max="1" width="5.44140625" customWidth="1"/>
    <col min="2" max="2" width="10.33203125" customWidth="1"/>
    <col min="3" max="3" width="13.21875" customWidth="1"/>
    <col min="4" max="4" width="11.44140625" customWidth="1"/>
    <col min="5" max="5" width="16.6640625" customWidth="1"/>
    <col min="6" max="6" width="11.109375" customWidth="1"/>
    <col min="7" max="7" width="9.88671875" customWidth="1"/>
    <col min="8" max="8" width="11" customWidth="1"/>
    <col min="9" max="9" width="16.44140625" customWidth="1"/>
    <col min="10" max="10" width="13.6640625" customWidth="1"/>
    <col min="11" max="11" width="9.21875" customWidth="1"/>
    <col min="12" max="12" width="11" customWidth="1"/>
  </cols>
  <sheetData>
    <row r="1" spans="1:12" ht="28.5" customHeight="1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" customHeight="1">
      <c r="A2" s="8" t="s">
        <v>25</v>
      </c>
      <c r="B2" s="32"/>
      <c r="C2" s="32"/>
      <c r="D2" s="7"/>
      <c r="E2" s="7"/>
      <c r="F2" s="7"/>
      <c r="G2" s="7"/>
      <c r="H2" s="7"/>
      <c r="I2" s="7"/>
      <c r="J2" s="8" t="s">
        <v>26</v>
      </c>
      <c r="K2" s="32" t="s">
        <v>43</v>
      </c>
      <c r="L2" s="32"/>
    </row>
    <row r="3" spans="1:12" ht="28.2" customHeight="1">
      <c r="A3" s="33" t="s">
        <v>34</v>
      </c>
      <c r="B3" s="33"/>
      <c r="C3" s="33"/>
      <c r="D3" s="34"/>
      <c r="E3" s="35"/>
      <c r="F3" s="35"/>
      <c r="G3" s="35"/>
      <c r="H3" s="35"/>
      <c r="I3" s="35"/>
      <c r="J3" s="35"/>
      <c r="K3" s="35"/>
      <c r="L3" s="36"/>
    </row>
    <row r="4" spans="1:12" ht="30.6" customHeight="1">
      <c r="A4" s="47" t="s">
        <v>0</v>
      </c>
      <c r="B4" s="48"/>
      <c r="C4" s="53"/>
      <c r="D4" s="54"/>
      <c r="E4" s="54"/>
      <c r="F4" s="55"/>
      <c r="G4" s="31" t="s">
        <v>1</v>
      </c>
      <c r="H4" s="31" t="s">
        <v>2</v>
      </c>
      <c r="I4" s="31"/>
      <c r="J4" s="31" t="s">
        <v>3</v>
      </c>
      <c r="K4" s="31"/>
      <c r="L4" s="16" t="s">
        <v>4</v>
      </c>
    </row>
    <row r="5" spans="1:12" ht="31.5" customHeight="1">
      <c r="A5" s="49"/>
      <c r="B5" s="50"/>
      <c r="C5" s="56"/>
      <c r="D5" s="57"/>
      <c r="E5" s="57"/>
      <c r="F5" s="58"/>
      <c r="G5" s="31"/>
      <c r="H5" s="31" t="s">
        <v>129</v>
      </c>
      <c r="I5" s="31"/>
      <c r="J5" s="31" t="s">
        <v>5</v>
      </c>
      <c r="K5" s="31"/>
      <c r="L5" s="31" t="s">
        <v>131</v>
      </c>
    </row>
    <row r="6" spans="1:12" ht="27.6" customHeight="1">
      <c r="A6" s="51"/>
      <c r="B6" s="52"/>
      <c r="C6" s="59"/>
      <c r="D6" s="60"/>
      <c r="E6" s="60"/>
      <c r="F6" s="61"/>
      <c r="G6" s="31"/>
      <c r="H6" s="31" t="s">
        <v>6</v>
      </c>
      <c r="I6" s="31"/>
      <c r="J6" s="31" t="s">
        <v>128</v>
      </c>
      <c r="K6" s="31"/>
      <c r="L6" s="31"/>
    </row>
    <row r="7" spans="1:12" ht="31.2" customHeight="1">
      <c r="A7" s="31" t="s">
        <v>7</v>
      </c>
      <c r="B7" s="31"/>
      <c r="C7" s="31"/>
      <c r="D7" s="31"/>
      <c r="E7" s="31"/>
      <c r="F7" s="31"/>
      <c r="G7" s="31"/>
      <c r="H7" s="31" t="s">
        <v>8</v>
      </c>
      <c r="I7" s="31"/>
      <c r="J7" s="31" t="s">
        <v>130</v>
      </c>
      <c r="K7" s="31"/>
      <c r="L7" s="31"/>
    </row>
    <row r="8" spans="1:12" ht="29.25" customHeight="1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8" t="s">
        <v>16</v>
      </c>
      <c r="I8" s="19" t="s">
        <v>17</v>
      </c>
      <c r="J8" s="19" t="s">
        <v>18</v>
      </c>
      <c r="K8" s="18" t="s">
        <v>19</v>
      </c>
      <c r="L8" s="18" t="s">
        <v>20</v>
      </c>
    </row>
    <row r="9" spans="1:12" ht="19.95" customHeight="1">
      <c r="A9" s="1">
        <v>1</v>
      </c>
      <c r="B9" s="1"/>
      <c r="C9" s="2"/>
      <c r="D9" s="2"/>
      <c r="E9" s="2"/>
      <c r="F9" s="14"/>
      <c r="G9" s="20">
        <f>IF(F9&lt;=800,0,IF(F9&lt;=4000,(F9-800)*0.2,IF(F9&lt;=20000,F9*0.8*0.2)))</f>
        <v>0</v>
      </c>
      <c r="H9" s="21">
        <f t="shared" ref="H9:H14" si="0">F9-G9</f>
        <v>0</v>
      </c>
      <c r="I9" s="4"/>
      <c r="J9" s="4"/>
      <c r="K9" s="5"/>
      <c r="L9" s="5"/>
    </row>
    <row r="10" spans="1:12" ht="19.95" customHeight="1">
      <c r="A10" s="1">
        <v>2</v>
      </c>
      <c r="B10" s="1"/>
      <c r="C10" s="3" t="s">
        <v>21</v>
      </c>
      <c r="D10" s="3"/>
      <c r="E10" s="3"/>
      <c r="F10" s="15"/>
      <c r="G10" s="20">
        <f t="shared" ref="G10:G14" si="1">IF(F10&lt;=800,0,IF(F10&lt;=4000,(F10-800)*0.2,IF(F10&lt;=20000,F10*0.8*0.2)))</f>
        <v>0</v>
      </c>
      <c r="H10" s="21">
        <f t="shared" si="0"/>
        <v>0</v>
      </c>
      <c r="I10" s="6"/>
      <c r="J10" s="6"/>
      <c r="K10" s="5"/>
      <c r="L10" s="5"/>
    </row>
    <row r="11" spans="1:12" ht="19.95" customHeight="1">
      <c r="A11" s="1">
        <v>3</v>
      </c>
      <c r="B11" s="1"/>
      <c r="C11" s="3" t="s">
        <v>21</v>
      </c>
      <c r="D11" s="3"/>
      <c r="E11" s="3"/>
      <c r="F11" s="15"/>
      <c r="G11" s="20">
        <f t="shared" si="1"/>
        <v>0</v>
      </c>
      <c r="H11" s="21">
        <f t="shared" si="0"/>
        <v>0</v>
      </c>
      <c r="I11" s="6"/>
      <c r="J11" s="6"/>
      <c r="K11" s="5"/>
      <c r="L11" s="5"/>
    </row>
    <row r="12" spans="1:12" ht="19.95" customHeight="1">
      <c r="A12" s="1">
        <v>4</v>
      </c>
      <c r="B12" s="1"/>
      <c r="C12" s="3" t="s">
        <v>21</v>
      </c>
      <c r="D12" s="3"/>
      <c r="E12" s="3"/>
      <c r="F12" s="15"/>
      <c r="G12" s="20">
        <f t="shared" si="1"/>
        <v>0</v>
      </c>
      <c r="H12" s="21">
        <f t="shared" si="0"/>
        <v>0</v>
      </c>
      <c r="I12" s="6"/>
      <c r="J12" s="6"/>
      <c r="K12" s="5"/>
      <c r="L12" s="5"/>
    </row>
    <row r="13" spans="1:12" ht="19.95" customHeight="1">
      <c r="A13" s="1">
        <v>5</v>
      </c>
      <c r="B13" s="1"/>
      <c r="C13" s="3"/>
      <c r="D13" s="3"/>
      <c r="E13" s="3"/>
      <c r="F13" s="15"/>
      <c r="G13" s="20">
        <f t="shared" si="1"/>
        <v>0</v>
      </c>
      <c r="H13" s="21">
        <f t="shared" si="0"/>
        <v>0</v>
      </c>
      <c r="I13" s="6"/>
      <c r="J13" s="6"/>
      <c r="K13" s="5"/>
      <c r="L13" s="5"/>
    </row>
    <row r="14" spans="1:12" ht="19.95" customHeight="1">
      <c r="A14" s="1">
        <v>6</v>
      </c>
      <c r="B14" s="1"/>
      <c r="C14" s="3" t="s">
        <v>21</v>
      </c>
      <c r="D14" s="3"/>
      <c r="E14" s="3"/>
      <c r="F14" s="15"/>
      <c r="G14" s="20">
        <f t="shared" si="1"/>
        <v>0</v>
      </c>
      <c r="H14" s="21">
        <f t="shared" si="0"/>
        <v>0</v>
      </c>
      <c r="I14" s="6"/>
      <c r="J14" s="6"/>
      <c r="K14" s="5"/>
      <c r="L14" s="5"/>
    </row>
    <row r="15" spans="1:12" ht="19.95" customHeight="1">
      <c r="A15" s="1"/>
      <c r="B15" s="1" t="s">
        <v>22</v>
      </c>
      <c r="C15" s="3"/>
      <c r="D15" s="3"/>
      <c r="E15" s="3"/>
      <c r="F15" s="22">
        <f>SUM(F9:F14)</f>
        <v>0</v>
      </c>
      <c r="G15" s="22">
        <f>SUM(G9:G14)</f>
        <v>0</v>
      </c>
      <c r="H15" s="22">
        <f>SUM(H9:H14)</f>
        <v>0</v>
      </c>
      <c r="I15" s="6"/>
      <c r="J15" s="6"/>
      <c r="K15" s="5"/>
      <c r="L15" s="5"/>
    </row>
    <row r="16" spans="1:12" ht="27" customHeight="1">
      <c r="A16" s="43" t="s">
        <v>22</v>
      </c>
      <c r="B16" s="45" t="s">
        <v>36</v>
      </c>
      <c r="C16" s="45"/>
      <c r="D16" s="23">
        <f>F15</f>
        <v>0</v>
      </c>
      <c r="E16" s="46" t="s">
        <v>23</v>
      </c>
      <c r="F16" s="46"/>
      <c r="G16" s="10"/>
      <c r="H16" s="39" t="str">
        <f>SUBSTITUTE(SUBSTITUTE(TEXT(INT(D16),"[DBNum2][$-804]G/通用格式元"&amp;IF(INT(D16)=D16,"整",""))&amp;TEXT(MID(D16,FIND(".",D16&amp;".0")+1,1),"[DBNum2][$-804]G/通用格式角")&amp;TEXT(MID(D16,FIND(".",D16&amp;".0")+2,1),"[DBNum2][$-804]G/通用格式分"),"零角","零"),"零分","")</f>
        <v>零元整</v>
      </c>
      <c r="I16" s="39"/>
      <c r="J16" s="39"/>
      <c r="K16" s="39"/>
      <c r="L16" s="40"/>
    </row>
    <row r="17" spans="1:12" ht="25.05" customHeight="1">
      <c r="A17" s="44"/>
      <c r="B17" s="46" t="s">
        <v>37</v>
      </c>
      <c r="C17" s="46"/>
      <c r="D17" s="24">
        <f>H15</f>
        <v>0</v>
      </c>
      <c r="E17" s="46" t="s">
        <v>24</v>
      </c>
      <c r="F17" s="46"/>
      <c r="G17" s="10"/>
      <c r="H17" s="39" t="str">
        <f>SUBSTITUTE(SUBSTITUTE(TEXT(INT(D17),"[DBNum2][$-804]G/通用格式元"&amp;IF(INT(D17)=D17,"整",""))&amp;TEXT(MID(D17,FIND(".",D17&amp;".0")+1,1),"[DBNum2][$-804]G/通用格式角")&amp;TEXT(MID(D17,FIND(".",D17&amp;".0")+2,1),"[DBNum2][$-804]G/通用格式分"),"零角","零"),"零分","")</f>
        <v>零元整</v>
      </c>
      <c r="I17" s="39"/>
      <c r="J17" s="39"/>
      <c r="K17" s="39"/>
      <c r="L17" s="40"/>
    </row>
    <row r="18" spans="1:12" ht="64.95" customHeight="1">
      <c r="A18" s="41" t="s">
        <v>38</v>
      </c>
      <c r="B18" s="41"/>
      <c r="C18" s="42" t="s">
        <v>39</v>
      </c>
      <c r="D18" s="42"/>
      <c r="E18" s="11"/>
      <c r="F18" s="42" t="s">
        <v>40</v>
      </c>
      <c r="G18" s="42"/>
      <c r="H18" s="12"/>
      <c r="J18" s="13" t="s">
        <v>41</v>
      </c>
      <c r="K18" s="12"/>
      <c r="L18" s="12"/>
    </row>
    <row r="19" spans="1:12" ht="75.599999999999994" customHeight="1">
      <c r="A19" s="37" t="s">
        <v>42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</sheetData>
  <sheetProtection password="C5D1" sheet="1" objects="1" scenarios="1" formatCells="0"/>
  <protectedRanges>
    <protectedRange sqref="I9:L14" name="区域3"/>
    <protectedRange sqref="B9:E14" name="区域2"/>
    <protectedRange sqref="B2 K2 D3 C4 C7" name="区域1"/>
  </protectedRanges>
  <mergeCells count="30">
    <mergeCell ref="L5:L7"/>
    <mergeCell ref="A4:B6"/>
    <mergeCell ref="C4:F6"/>
    <mergeCell ref="H5:I5"/>
    <mergeCell ref="J5:K5"/>
    <mergeCell ref="H6:I6"/>
    <mergeCell ref="J6:K6"/>
    <mergeCell ref="A7:B7"/>
    <mergeCell ref="C7:F7"/>
    <mergeCell ref="H7:I7"/>
    <mergeCell ref="J7:K7"/>
    <mergeCell ref="G4:G7"/>
    <mergeCell ref="A19:L19"/>
    <mergeCell ref="H16:L16"/>
    <mergeCell ref="H17:L17"/>
    <mergeCell ref="A18:B18"/>
    <mergeCell ref="C18:D18"/>
    <mergeCell ref="A16:A17"/>
    <mergeCell ref="B16:C16"/>
    <mergeCell ref="E16:F16"/>
    <mergeCell ref="B17:C17"/>
    <mergeCell ref="E17:F17"/>
    <mergeCell ref="F18:G18"/>
    <mergeCell ref="A1:L1"/>
    <mergeCell ref="H4:I4"/>
    <mergeCell ref="J4:K4"/>
    <mergeCell ref="B2:C2"/>
    <mergeCell ref="A3:C3"/>
    <mergeCell ref="D3:L3"/>
    <mergeCell ref="K2:L2"/>
  </mergeCells>
  <phoneticPr fontId="7" type="noConversion"/>
  <pageMargins left="0.59055118110236227" right="0.39370078740157483" top="0.47244094488188981" bottom="0.47244094488188981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请下拉选择">
          <x14:formula1>
            <xm:f>Sheet2!$A$2:$A$35</xm:f>
          </x14:formula1>
          <xm:sqref>B2:C2</xm:sqref>
        </x14:dataValidation>
        <x14:dataValidation type="list" allowBlank="1" showInputMessage="1" showErrorMessage="1">
          <x14:formula1>
            <xm:f>Sheet2!$B$2:$B$56</xm:f>
          </x14:formula1>
          <xm:sqref>D3:L3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12" workbookViewId="0">
      <selection activeCell="I19" sqref="I19"/>
    </sheetView>
  </sheetViews>
  <sheetFormatPr defaultRowHeight="14.4"/>
  <cols>
    <col min="1" max="1" width="12.109375" customWidth="1"/>
  </cols>
  <sheetData>
    <row r="1" spans="1:2">
      <c r="A1" t="s">
        <v>27</v>
      </c>
      <c r="B1" t="s">
        <v>35</v>
      </c>
    </row>
    <row r="2" spans="1:2" ht="15.6">
      <c r="A2" s="9" t="s">
        <v>85</v>
      </c>
      <c r="B2" s="26" t="s">
        <v>51</v>
      </c>
    </row>
    <row r="3" spans="1:2" ht="15.6">
      <c r="A3" s="9" t="s">
        <v>86</v>
      </c>
      <c r="B3" s="26" t="s">
        <v>52</v>
      </c>
    </row>
    <row r="4" spans="1:2" ht="15.6">
      <c r="A4" s="9" t="s">
        <v>87</v>
      </c>
      <c r="B4" s="26" t="s">
        <v>53</v>
      </c>
    </row>
    <row r="5" spans="1:2" ht="15.6">
      <c r="A5" s="9" t="s">
        <v>88</v>
      </c>
      <c r="B5" s="26" t="s">
        <v>54</v>
      </c>
    </row>
    <row r="6" spans="1:2" ht="15.6">
      <c r="A6" s="9" t="s">
        <v>89</v>
      </c>
      <c r="B6" s="26" t="s">
        <v>55</v>
      </c>
    </row>
    <row r="7" spans="1:2" ht="15.6">
      <c r="A7" s="9" t="s">
        <v>90</v>
      </c>
      <c r="B7" s="26" t="s">
        <v>56</v>
      </c>
    </row>
    <row r="8" spans="1:2" ht="15.6">
      <c r="A8" s="9" t="s">
        <v>28</v>
      </c>
      <c r="B8" s="26" t="s">
        <v>57</v>
      </c>
    </row>
    <row r="9" spans="1:2" ht="15.6">
      <c r="A9" s="9" t="s">
        <v>91</v>
      </c>
      <c r="B9" s="26" t="s">
        <v>58</v>
      </c>
    </row>
    <row r="10" spans="1:2" ht="15.6">
      <c r="A10" s="9" t="s">
        <v>29</v>
      </c>
      <c r="B10" s="26" t="s">
        <v>59</v>
      </c>
    </row>
    <row r="11" spans="1:2" ht="15.6">
      <c r="A11" s="9" t="s">
        <v>92</v>
      </c>
      <c r="B11" s="26" t="s">
        <v>60</v>
      </c>
    </row>
    <row r="12" spans="1:2" ht="15.6">
      <c r="A12" s="9" t="s">
        <v>30</v>
      </c>
      <c r="B12" s="26" t="s">
        <v>61</v>
      </c>
    </row>
    <row r="13" spans="1:2" ht="15.6">
      <c r="A13" s="9" t="s">
        <v>93</v>
      </c>
      <c r="B13" s="26" t="s">
        <v>127</v>
      </c>
    </row>
    <row r="14" spans="1:2" ht="15.6">
      <c r="A14" s="9" t="s">
        <v>32</v>
      </c>
      <c r="B14" s="26" t="s">
        <v>62</v>
      </c>
    </row>
    <row r="15" spans="1:2" ht="15.6">
      <c r="A15" s="9" t="s">
        <v>94</v>
      </c>
      <c r="B15" s="26" t="s">
        <v>63</v>
      </c>
    </row>
    <row r="16" spans="1:2" ht="15.6">
      <c r="A16" s="9" t="s">
        <v>95</v>
      </c>
      <c r="B16" s="26" t="s">
        <v>64</v>
      </c>
    </row>
    <row r="17" spans="1:2" ht="15.6">
      <c r="A17" s="9" t="s">
        <v>96</v>
      </c>
      <c r="B17" s="26" t="s">
        <v>65</v>
      </c>
    </row>
    <row r="18" spans="1:2" ht="15.6">
      <c r="A18" s="9" t="s">
        <v>97</v>
      </c>
      <c r="B18" s="26" t="s">
        <v>66</v>
      </c>
    </row>
    <row r="19" spans="1:2" ht="15.6">
      <c r="A19" s="9" t="s">
        <v>98</v>
      </c>
      <c r="B19" s="26" t="s">
        <v>67</v>
      </c>
    </row>
    <row r="20" spans="1:2" ht="15.6">
      <c r="A20" s="9" t="s">
        <v>99</v>
      </c>
      <c r="B20" s="26" t="s">
        <v>68</v>
      </c>
    </row>
    <row r="21" spans="1:2" ht="15.6">
      <c r="A21" s="9" t="s">
        <v>100</v>
      </c>
      <c r="B21" s="26" t="s">
        <v>69</v>
      </c>
    </row>
    <row r="22" spans="1:2" ht="15.6">
      <c r="A22" s="9" t="s">
        <v>101</v>
      </c>
      <c r="B22" s="26" t="s">
        <v>70</v>
      </c>
    </row>
    <row r="23" spans="1:2" ht="15.6">
      <c r="A23" s="9" t="s">
        <v>102</v>
      </c>
      <c r="B23" s="26" t="s">
        <v>71</v>
      </c>
    </row>
    <row r="24" spans="1:2">
      <c r="A24" s="9" t="s">
        <v>103</v>
      </c>
      <c r="B24" s="26" t="s">
        <v>125</v>
      </c>
    </row>
    <row r="25" spans="1:2">
      <c r="A25" s="9" t="s">
        <v>104</v>
      </c>
      <c r="B25" s="26" t="s">
        <v>126</v>
      </c>
    </row>
    <row r="26" spans="1:2">
      <c r="A26" s="9" t="s">
        <v>105</v>
      </c>
      <c r="B26" s="26" t="s">
        <v>72</v>
      </c>
    </row>
    <row r="27" spans="1:2">
      <c r="A27" s="9" t="s">
        <v>106</v>
      </c>
      <c r="B27" s="26" t="s">
        <v>73</v>
      </c>
    </row>
    <row r="28" spans="1:2">
      <c r="A28" s="9" t="s">
        <v>107</v>
      </c>
      <c r="B28" s="26" t="s">
        <v>74</v>
      </c>
    </row>
    <row r="29" spans="1:2">
      <c r="A29" s="9" t="s">
        <v>108</v>
      </c>
      <c r="B29" s="26" t="s">
        <v>75</v>
      </c>
    </row>
    <row r="30" spans="1:2">
      <c r="A30" s="9" t="s">
        <v>109</v>
      </c>
      <c r="B30" s="26" t="s">
        <v>76</v>
      </c>
    </row>
    <row r="31" spans="1:2">
      <c r="A31" s="9" t="s">
        <v>110</v>
      </c>
      <c r="B31" s="26" t="s">
        <v>77</v>
      </c>
    </row>
    <row r="32" spans="1:2" ht="15.6">
      <c r="A32" s="9" t="s">
        <v>111</v>
      </c>
      <c r="B32" s="26" t="s">
        <v>78</v>
      </c>
    </row>
    <row r="33" spans="1:2" ht="15.6">
      <c r="A33" s="9" t="s">
        <v>112</v>
      </c>
      <c r="B33" s="26" t="s">
        <v>79</v>
      </c>
    </row>
    <row r="34" spans="1:2">
      <c r="A34" s="9" t="s">
        <v>113</v>
      </c>
      <c r="B34" s="26" t="s">
        <v>80</v>
      </c>
    </row>
    <row r="35" spans="1:2">
      <c r="A35" s="9" t="s">
        <v>31</v>
      </c>
      <c r="B35" s="26" t="s">
        <v>81</v>
      </c>
    </row>
    <row r="36" spans="1:2">
      <c r="B36" s="26" t="s">
        <v>82</v>
      </c>
    </row>
    <row r="37" spans="1:2" ht="15.6">
      <c r="B37" s="26" t="s">
        <v>83</v>
      </c>
    </row>
    <row r="38" spans="1:2" ht="15.6">
      <c r="B38" s="26" t="s">
        <v>84</v>
      </c>
    </row>
    <row r="39" spans="1:2">
      <c r="B39" s="27" t="s">
        <v>114</v>
      </c>
    </row>
    <row r="40" spans="1:2">
      <c r="B40" s="27" t="s">
        <v>115</v>
      </c>
    </row>
    <row r="41" spans="1:2">
      <c r="B41" s="27" t="s">
        <v>116</v>
      </c>
    </row>
    <row r="42" spans="1:2">
      <c r="B42" s="26" t="s">
        <v>45</v>
      </c>
    </row>
    <row r="43" spans="1:2">
      <c r="B43" s="26" t="s">
        <v>46</v>
      </c>
    </row>
    <row r="44" spans="1:2">
      <c r="B44" s="25" t="s">
        <v>117</v>
      </c>
    </row>
    <row r="45" spans="1:2">
      <c r="B45" s="25" t="s">
        <v>118</v>
      </c>
    </row>
    <row r="46" spans="1:2">
      <c r="B46" s="25" t="s">
        <v>119</v>
      </c>
    </row>
    <row r="47" spans="1:2">
      <c r="B47" s="26" t="s">
        <v>47</v>
      </c>
    </row>
    <row r="48" spans="1:2">
      <c r="B48" s="26" t="s">
        <v>48</v>
      </c>
    </row>
    <row r="49" spans="2:2">
      <c r="B49" s="26" t="s">
        <v>49</v>
      </c>
    </row>
    <row r="50" spans="2:2">
      <c r="B50" s="26" t="s">
        <v>50</v>
      </c>
    </row>
    <row r="51" spans="2:2">
      <c r="B51" s="28" t="s">
        <v>120</v>
      </c>
    </row>
    <row r="52" spans="2:2">
      <c r="B52" s="29" t="s">
        <v>121</v>
      </c>
    </row>
    <row r="53" spans="2:2">
      <c r="B53" s="25" t="s">
        <v>122</v>
      </c>
    </row>
    <row r="54" spans="2:2">
      <c r="B54" s="25" t="s">
        <v>123</v>
      </c>
    </row>
    <row r="55" spans="2:2">
      <c r="B55" s="25" t="s">
        <v>124</v>
      </c>
    </row>
    <row r="56" spans="2:2">
      <c r="B56" s="26" t="s">
        <v>44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2024-01-09T02:50:18Z</cp:lastPrinted>
  <dcterms:created xsi:type="dcterms:W3CDTF">2019-10-29T03:05:00Z</dcterms:created>
  <dcterms:modified xsi:type="dcterms:W3CDTF">2024-02-26T01:54:12Z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2C8362D638264A9496EEAD203E1B9204</vt:lpwstr>
  </property>
</Properties>
</file>