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8" yWindow="-48" windowWidth="23256" windowHeight="12516"/>
  </bookViews>
  <sheets>
    <sheet name="Sheet1" sheetId="1" r:id="rId1"/>
    <sheet name="Sheet2" sheetId="2" r:id="rId2"/>
  </sheets>
  <calcPr calcId="144525"/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6" i="1"/>
  <c r="F12" i="1" l="1"/>
  <c r="H11" i="1"/>
  <c r="H10" i="1"/>
  <c r="H9" i="1"/>
  <c r="H8" i="1"/>
  <c r="H7" i="1"/>
  <c r="H6" i="1"/>
  <c r="D13" i="1" l="1"/>
  <c r="H13" i="1" s="1"/>
  <c r="H12" i="1"/>
  <c r="G12" i="1"/>
  <c r="D14" i="1" l="1"/>
  <c r="H14" i="1" s="1"/>
</calcChain>
</file>

<file path=xl/sharedStrings.xml><?xml version="1.0" encoding="utf-8"?>
<sst xmlns="http://schemas.openxmlformats.org/spreadsheetml/2006/main" count="129" uniqueCount="125">
  <si>
    <t>序号</t>
  </si>
  <si>
    <t>姓名</t>
  </si>
  <si>
    <t>工作单位</t>
  </si>
  <si>
    <t>职务职称</t>
  </si>
  <si>
    <t>身份证号</t>
  </si>
  <si>
    <t>税前金额</t>
  </si>
  <si>
    <t>预扣预缴个税</t>
  </si>
  <si>
    <t>实发金额</t>
  </si>
  <si>
    <t>开户行</t>
  </si>
  <si>
    <t>领款人签字</t>
  </si>
  <si>
    <t>领款人
手机号</t>
  </si>
  <si>
    <t>　</t>
  </si>
  <si>
    <t>合计</t>
  </si>
  <si>
    <t>应发金额（大写）</t>
  </si>
  <si>
    <t>实发金额（大写）</t>
  </si>
  <si>
    <t>部门</t>
    <phoneticPr fontId="8" type="noConversion"/>
  </si>
  <si>
    <t>预算项目</t>
    <phoneticPr fontId="7" type="noConversion"/>
  </si>
  <si>
    <t>教务处</t>
  </si>
  <si>
    <t>招生就业处</t>
  </si>
  <si>
    <t>团委</t>
  </si>
  <si>
    <t>图书馆</t>
  </si>
  <si>
    <t>总务处</t>
  </si>
  <si>
    <t>部门：</t>
    <phoneticPr fontId="7" type="noConversion"/>
  </si>
  <si>
    <t xml:space="preserve">  制表时间：</t>
    <phoneticPr fontId="7" type="noConversion"/>
  </si>
  <si>
    <t>酬金发放简述：（发放事项、人员情况介绍等）</t>
    <phoneticPr fontId="7" type="noConversion"/>
  </si>
  <si>
    <t>酬金分类</t>
    <phoneticPr fontId="7" type="noConversion"/>
  </si>
  <si>
    <t>河南林业职业学院其他类外聘人员劳务费发放表</t>
    <phoneticPr fontId="7" type="noConversion"/>
  </si>
  <si>
    <t xml:space="preserve">外聘教师讲课费 </t>
  </si>
  <si>
    <t>外聘专家答辩费</t>
  </si>
  <si>
    <t>外聘人员劳务费</t>
  </si>
  <si>
    <t>酬金分类</t>
    <phoneticPr fontId="7" type="noConversion"/>
  </si>
  <si>
    <t>预算项目</t>
    <phoneticPr fontId="7" type="noConversion"/>
  </si>
  <si>
    <t>应发金额（小写）</t>
    <phoneticPr fontId="7" type="noConversion"/>
  </si>
  <si>
    <t>实发金额（小写）</t>
    <phoneticPr fontId="7" type="noConversion"/>
  </si>
  <si>
    <t>制表人:</t>
    <phoneticPr fontId="7" type="noConversion"/>
  </si>
  <si>
    <t>部门负责人:</t>
    <phoneticPr fontId="7" type="noConversion"/>
  </si>
  <si>
    <t>主管校领导:</t>
    <phoneticPr fontId="7" type="noConversion"/>
  </si>
  <si>
    <t>财务校领导:</t>
    <phoneticPr fontId="7" type="noConversion"/>
  </si>
  <si>
    <t>1.填入税前金额后，表格自动计算预扣预缴个税及税后实发金额，表格小写和大写金额自动生成，开户行需精准到支行，发放表需有领款人签字确认；
2.若外聘人员一个月内从我校获得同一个项目的连续性收入，则当月的多次收入需合并计算并填报。
3.报销须提供经审批同意聘请校外人员的请示以及职务职称证明材料。</t>
    <phoneticPr fontId="7" type="noConversion"/>
  </si>
  <si>
    <t>2024 年  月   日</t>
    <phoneticPr fontId="7" type="noConversion"/>
  </si>
  <si>
    <t>2022年科研经费-新一代信息技术创新项目课题/北方典型森林群落样地乔木层识别与生物量估算.赵晓东</t>
  </si>
  <si>
    <t>2023年科研经费-森林培育/药用连翘种质资源建设30</t>
  </si>
  <si>
    <t>2023年科研经费-技术推广与转化/科技兴林项目30-连翘新品种选育及低产林改造关键技术研究及示范）30</t>
  </si>
  <si>
    <t>2023年科研经费-非财/监控后台及软件研发.刘斌</t>
  </si>
  <si>
    <t>2023年科研经费-非财/林职集（北）[2023]19号教改课题项目4个.温雯.张毅.张宁.王晋晋</t>
  </si>
  <si>
    <t>2023年科研经费-非财/中农职教集团[2023]16号思政课创新发展研究课题.王玉</t>
  </si>
  <si>
    <t>2023年科研经费-非财/数据标注服务.刘斌</t>
  </si>
  <si>
    <t>党政办公室</t>
  </si>
  <si>
    <t>党委组织部</t>
  </si>
  <si>
    <t>党委宣传部</t>
  </si>
  <si>
    <t>纪委办公室</t>
  </si>
  <si>
    <t>党委学生工作部</t>
  </si>
  <si>
    <t>武装部（保卫处）</t>
  </si>
  <si>
    <t>科研外事处</t>
  </si>
  <si>
    <t>工会</t>
  </si>
  <si>
    <t>计划财务处</t>
  </si>
  <si>
    <t>生态工程学院</t>
  </si>
  <si>
    <t>园林园艺学院</t>
  </si>
  <si>
    <t>旅游与食品学院</t>
  </si>
  <si>
    <t>信息工程学院</t>
  </si>
  <si>
    <t>艺术学院（公共艺术教学部）</t>
  </si>
  <si>
    <t>经济与管理学院</t>
  </si>
  <si>
    <t>商务学院</t>
  </si>
  <si>
    <t>汽车工程学院</t>
  </si>
  <si>
    <t>智能制造与装备学院</t>
  </si>
  <si>
    <t>产业学院</t>
  </si>
  <si>
    <t>马克思主义学院</t>
  </si>
  <si>
    <t>基础教学部</t>
  </si>
  <si>
    <t>体育军事教学部</t>
  </si>
  <si>
    <t>继续教育学院</t>
  </si>
  <si>
    <t>发展规划办公室</t>
  </si>
  <si>
    <t>国资管理与招标办公室</t>
  </si>
  <si>
    <t xml:space="preserve">后勤服务中心                  </t>
  </si>
  <si>
    <t>审计办公室</t>
  </si>
  <si>
    <t>离退休工作办公室</t>
  </si>
  <si>
    <t>网络与信息化管理中心</t>
  </si>
  <si>
    <r>
      <t>2023</t>
    </r>
    <r>
      <rPr>
        <sz val="10"/>
        <rFont val="宋体"/>
        <family val="3"/>
        <charset val="134"/>
      </rPr>
      <t>年科研经费</t>
    </r>
    <r>
      <rPr>
        <sz val="11"/>
        <color theme="1"/>
        <rFont val="等线"/>
        <charset val="134"/>
        <scheme val="minor"/>
      </rPr>
      <t>-</t>
    </r>
    <r>
      <rPr>
        <sz val="10"/>
        <rFont val="宋体"/>
        <family val="3"/>
        <charset val="134"/>
      </rPr>
      <t>技术推广与转化</t>
    </r>
    <r>
      <rPr>
        <sz val="11"/>
        <color theme="1"/>
        <rFont val="等线"/>
        <charset val="134"/>
        <scheme val="minor"/>
      </rPr>
      <t>/</t>
    </r>
    <r>
      <rPr>
        <sz val="10"/>
        <rFont val="宋体"/>
        <family val="3"/>
        <charset val="134"/>
      </rPr>
      <t>林业科技推广</t>
    </r>
    <r>
      <rPr>
        <sz val="11"/>
        <color theme="1"/>
        <rFont val="等线"/>
        <charset val="134"/>
        <scheme val="minor"/>
      </rPr>
      <t>20-</t>
    </r>
    <r>
      <rPr>
        <sz val="10"/>
        <rFont val="宋体"/>
        <family val="3"/>
        <charset val="134"/>
      </rPr>
      <t>牛心柿林下丹参复合栽培技术推广</t>
    </r>
  </si>
  <si>
    <r>
      <t>2023</t>
    </r>
    <r>
      <rPr>
        <sz val="10"/>
        <rFont val="宋体"/>
        <family val="3"/>
        <charset val="134"/>
      </rPr>
      <t>年科研经费</t>
    </r>
    <r>
      <rPr>
        <sz val="11"/>
        <color theme="1"/>
        <rFont val="等线"/>
        <charset val="134"/>
        <scheme val="minor"/>
      </rPr>
      <t>-</t>
    </r>
    <r>
      <rPr>
        <sz val="10"/>
        <rFont val="宋体"/>
        <family val="3"/>
        <charset val="134"/>
      </rPr>
      <t>社会公益研究</t>
    </r>
    <r>
      <rPr>
        <sz val="11"/>
        <color theme="1"/>
        <rFont val="等线"/>
        <charset val="134"/>
        <scheme val="minor"/>
      </rPr>
      <t>/2023</t>
    </r>
    <r>
      <rPr>
        <sz val="10"/>
        <rFont val="宋体"/>
        <family val="3"/>
        <charset val="134"/>
      </rPr>
      <t>年度三区人才中央资金</t>
    </r>
    <r>
      <rPr>
        <sz val="11"/>
        <color theme="1"/>
        <rFont val="等线"/>
        <charset val="134"/>
        <scheme val="minor"/>
      </rPr>
      <t>7</t>
    </r>
  </si>
  <si>
    <r>
      <t>2023</t>
    </r>
    <r>
      <rPr>
        <sz val="10"/>
        <rFont val="宋体"/>
        <family val="3"/>
        <charset val="134"/>
      </rPr>
      <t>年科研经费</t>
    </r>
    <r>
      <rPr>
        <sz val="11"/>
        <color theme="1"/>
        <rFont val="等线"/>
        <charset val="134"/>
        <scheme val="minor"/>
      </rPr>
      <t>-</t>
    </r>
    <r>
      <rPr>
        <sz val="10"/>
        <rFont val="宋体"/>
        <family val="3"/>
        <charset val="134"/>
      </rPr>
      <t>社会公益研究</t>
    </r>
    <r>
      <rPr>
        <sz val="11"/>
        <color theme="1"/>
        <rFont val="等线"/>
        <charset val="134"/>
        <scheme val="minor"/>
      </rPr>
      <t>/2023</t>
    </r>
    <r>
      <rPr>
        <sz val="10"/>
        <rFont val="宋体"/>
        <family val="3"/>
        <charset val="134"/>
      </rPr>
      <t>年度三区人才省级资金</t>
    </r>
    <r>
      <rPr>
        <sz val="11"/>
        <color theme="1"/>
        <rFont val="等线"/>
        <charset val="134"/>
        <scheme val="minor"/>
      </rPr>
      <t>7</t>
    </r>
  </si>
  <si>
    <r>
      <t>2022</t>
    </r>
    <r>
      <rPr>
        <sz val="10"/>
        <rFont val="宋体"/>
        <family val="3"/>
        <charset val="134"/>
      </rPr>
      <t>年科研经费</t>
    </r>
    <r>
      <rPr>
        <sz val="11"/>
        <color theme="1"/>
        <rFont val="等线"/>
        <charset val="134"/>
        <scheme val="minor"/>
      </rPr>
      <t>-</t>
    </r>
    <r>
      <rPr>
        <sz val="10"/>
        <rFont val="宋体"/>
        <family val="3"/>
        <charset val="134"/>
      </rPr>
      <t>应用技术研究与开发</t>
    </r>
    <r>
      <rPr>
        <sz val="11"/>
        <color theme="1"/>
        <rFont val="等线"/>
        <charset val="134"/>
        <scheme val="minor"/>
      </rPr>
      <t>/</t>
    </r>
    <r>
      <rPr>
        <sz val="10"/>
        <rFont val="宋体"/>
        <family val="3"/>
        <charset val="134"/>
      </rPr>
      <t>河南省森林康养工程技术研究中心</t>
    </r>
    <r>
      <rPr>
        <sz val="11"/>
        <color theme="1"/>
        <rFont val="等线"/>
        <charset val="134"/>
        <scheme val="minor"/>
      </rPr>
      <t>30</t>
    </r>
  </si>
  <si>
    <r>
      <t>2022</t>
    </r>
    <r>
      <rPr>
        <sz val="10"/>
        <rFont val="宋体"/>
        <family val="3"/>
        <charset val="134"/>
      </rPr>
      <t>年科研经费</t>
    </r>
    <r>
      <rPr>
        <sz val="11"/>
        <color theme="1"/>
        <rFont val="等线"/>
        <charset val="134"/>
        <scheme val="minor"/>
      </rPr>
      <t>-</t>
    </r>
    <r>
      <rPr>
        <sz val="10"/>
        <rFont val="宋体"/>
        <family val="3"/>
        <charset val="134"/>
      </rPr>
      <t>应用技术研究与开发</t>
    </r>
    <r>
      <rPr>
        <sz val="11"/>
        <color theme="1"/>
        <rFont val="等线"/>
        <charset val="134"/>
        <scheme val="minor"/>
      </rPr>
      <t>/</t>
    </r>
    <r>
      <rPr>
        <sz val="10"/>
        <rFont val="宋体"/>
        <family val="3"/>
        <charset val="134"/>
      </rPr>
      <t>河南省林果资源高效利用工程技术研究中心</t>
    </r>
    <r>
      <rPr>
        <sz val="11"/>
        <color theme="1"/>
        <rFont val="等线"/>
        <charset val="134"/>
        <scheme val="minor"/>
      </rPr>
      <t>30</t>
    </r>
  </si>
  <si>
    <r>
      <t>2022</t>
    </r>
    <r>
      <rPr>
        <sz val="10"/>
        <rFont val="宋体"/>
        <family val="3"/>
        <charset val="134"/>
      </rPr>
      <t>年科研经费</t>
    </r>
    <r>
      <rPr>
        <sz val="11"/>
        <color theme="1"/>
        <rFont val="等线"/>
        <charset val="134"/>
        <scheme val="minor"/>
      </rPr>
      <t>-</t>
    </r>
    <r>
      <rPr>
        <sz val="10"/>
        <rFont val="宋体"/>
        <family val="3"/>
        <charset val="134"/>
      </rPr>
      <t>北方林职教集团立项</t>
    </r>
    <r>
      <rPr>
        <sz val="11"/>
        <color theme="1"/>
        <rFont val="等线"/>
        <charset val="134"/>
        <scheme val="minor"/>
      </rPr>
      <t>/</t>
    </r>
    <r>
      <rPr>
        <sz val="10"/>
        <rFont val="宋体"/>
        <family val="3"/>
        <charset val="134"/>
      </rPr>
      <t>牡丹产业化盆栽核心技术研究</t>
    </r>
    <r>
      <rPr>
        <sz val="11"/>
        <color theme="1"/>
        <rFont val="等线"/>
        <charset val="134"/>
        <scheme val="minor"/>
      </rPr>
      <t>1.</t>
    </r>
    <r>
      <rPr>
        <sz val="10"/>
        <rFont val="宋体"/>
        <family val="3"/>
        <charset val="134"/>
      </rPr>
      <t>张庆瑞</t>
    </r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</si>
  <si>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专户资金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教学专项业务经费</t>
    </r>
    <phoneticPr fontId="8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</si>
  <si>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林业技术虚拟仿真实训教学平台建设</t>
    </r>
    <r>
      <rPr>
        <sz val="12"/>
        <rFont val="宋体"/>
        <family val="3"/>
        <charset val="134"/>
      </rPr>
      <t>258</t>
    </r>
    <phoneticPr fontId="8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</si>
  <si>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信息化教学、网络及设备维护专项</t>
    </r>
    <r>
      <rPr>
        <sz val="12"/>
        <rFont val="宋体"/>
        <family val="3"/>
        <charset val="134"/>
      </rPr>
      <t>227</t>
    </r>
    <phoneticPr fontId="8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</si>
  <si>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林业信息资源库及智慧教学平台应用建设</t>
    </r>
    <r>
      <rPr>
        <sz val="12"/>
        <rFont val="宋体"/>
        <family val="3"/>
        <charset val="134"/>
      </rPr>
      <t>200</t>
    </r>
    <phoneticPr fontId="8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</si>
  <si>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校园综合维修提升</t>
    </r>
    <r>
      <rPr>
        <sz val="12"/>
        <rFont val="宋体"/>
        <family val="3"/>
        <charset val="134"/>
      </rPr>
      <t>230</t>
    </r>
    <phoneticPr fontId="8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</si>
  <si>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校园水平衡基础建设和水平衡测试项目</t>
    </r>
    <r>
      <rPr>
        <sz val="12"/>
        <rFont val="宋体"/>
        <family val="3"/>
        <charset val="134"/>
      </rPr>
      <t>50</t>
    </r>
    <phoneticPr fontId="8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</si>
  <si>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互联网</t>
    </r>
    <r>
      <rPr>
        <sz val="12"/>
        <rFont val="宋体"/>
        <family val="3"/>
        <charset val="134"/>
      </rPr>
      <t>+</t>
    </r>
    <r>
      <rPr>
        <sz val="10"/>
        <rFont val="宋体"/>
        <family val="3"/>
        <charset val="134"/>
      </rPr>
      <t>创新创业人才孵化项目</t>
    </r>
    <r>
      <rPr>
        <sz val="12"/>
        <rFont val="宋体"/>
        <family val="3"/>
        <charset val="134"/>
      </rPr>
      <t>215</t>
    </r>
    <phoneticPr fontId="8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</si>
  <si>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校内教学和住宿基础设施改造提升</t>
    </r>
    <r>
      <rPr>
        <sz val="12"/>
        <rFont val="宋体"/>
        <family val="3"/>
        <charset val="134"/>
      </rPr>
      <t>160</t>
    </r>
    <phoneticPr fontId="8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</si>
  <si>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机电专业职业技能鉴定基地</t>
    </r>
    <r>
      <rPr>
        <sz val="12"/>
        <rFont val="宋体"/>
        <family val="3"/>
        <charset val="134"/>
      </rPr>
      <t>62</t>
    </r>
    <phoneticPr fontId="8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</si>
  <si>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园林景观工程实训中心</t>
    </r>
    <r>
      <rPr>
        <sz val="12"/>
        <rFont val="宋体"/>
        <family val="3"/>
        <charset val="134"/>
      </rPr>
      <t>11</t>
    </r>
    <phoneticPr fontId="8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</si>
  <si>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计算机网络技术信息一体化平台</t>
    </r>
    <r>
      <rPr>
        <sz val="12"/>
        <rFont val="宋体"/>
        <family val="3"/>
        <charset val="134"/>
      </rPr>
      <t>225</t>
    </r>
    <phoneticPr fontId="8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</si>
  <si>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艰苦行业专业扶持</t>
    </r>
    <r>
      <rPr>
        <sz val="12"/>
        <rFont val="宋体"/>
        <family val="3"/>
        <charset val="134"/>
      </rPr>
      <t>92</t>
    </r>
    <phoneticPr fontId="8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</si>
  <si>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动植物标本馆提升改造</t>
    </r>
    <r>
      <rPr>
        <sz val="12"/>
        <rFont val="宋体"/>
        <family val="3"/>
        <charset val="134"/>
      </rPr>
      <t>258</t>
    </r>
    <phoneticPr fontId="8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</si>
  <si>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教学环境提升及配套设备采购项目</t>
    </r>
    <r>
      <rPr>
        <sz val="12"/>
        <rFont val="宋体"/>
        <family val="3"/>
        <charset val="134"/>
      </rPr>
      <t>253</t>
    </r>
    <phoneticPr fontId="8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</si>
  <si>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标本馆楼及围墙等设施维修项目</t>
    </r>
    <r>
      <rPr>
        <sz val="12"/>
        <rFont val="宋体"/>
        <family val="3"/>
        <charset val="134"/>
      </rPr>
      <t>251</t>
    </r>
    <phoneticPr fontId="8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</si>
  <si>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生均奖补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智慧教室</t>
    </r>
    <r>
      <rPr>
        <sz val="12"/>
        <rFont val="宋体"/>
        <family val="3"/>
        <charset val="134"/>
      </rPr>
      <t>267</t>
    </r>
    <phoneticPr fontId="8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</si>
  <si>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生均奖补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园林景观工程实训中心</t>
    </r>
    <r>
      <rPr>
        <sz val="12"/>
        <rFont val="宋体"/>
        <family val="3"/>
        <charset val="134"/>
      </rPr>
      <t>174</t>
    </r>
    <phoneticPr fontId="8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</si>
  <si>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生均奖补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数据智能财务综合实训基地</t>
    </r>
    <r>
      <rPr>
        <sz val="12"/>
        <rFont val="宋体"/>
        <family val="3"/>
        <charset val="134"/>
      </rPr>
      <t>223</t>
    </r>
    <phoneticPr fontId="8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</si>
  <si>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生均奖补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野外森林康养与自然教育实训中心改造</t>
    </r>
    <r>
      <rPr>
        <sz val="12"/>
        <rFont val="宋体"/>
        <family val="3"/>
        <charset val="134"/>
      </rPr>
      <t>165</t>
    </r>
    <phoneticPr fontId="8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</si>
  <si>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生均奖补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采购综合管理平台</t>
    </r>
    <r>
      <rPr>
        <sz val="12"/>
        <rFont val="宋体"/>
        <family val="3"/>
        <charset val="134"/>
      </rPr>
      <t>110</t>
    </r>
    <phoneticPr fontId="8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</si>
  <si>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生均奖补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校内围墙加固和路面改造提升项目</t>
    </r>
    <r>
      <rPr>
        <sz val="12"/>
        <rFont val="宋体"/>
        <family val="3"/>
        <charset val="134"/>
      </rPr>
      <t>120</t>
    </r>
    <phoneticPr fontId="8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</si>
  <si>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生均奖补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智慧后勤综合管理系统</t>
    </r>
    <r>
      <rPr>
        <sz val="12"/>
        <rFont val="宋体"/>
        <family val="3"/>
        <charset val="134"/>
      </rPr>
      <t>251</t>
    </r>
    <phoneticPr fontId="8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</si>
  <si>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等线"/>
        <charset val="134"/>
        <scheme val="minor"/>
      </rPr>
      <t>-</t>
    </r>
    <r>
      <rPr>
        <sz val="10"/>
        <rFont val="宋体"/>
        <family val="3"/>
        <charset val="134"/>
      </rPr>
      <t>高职“双高”奖补</t>
    </r>
    <r>
      <rPr>
        <sz val="10"/>
        <rFont val="Tahoma"/>
        <family val="2"/>
        <charset val="134"/>
      </rPr>
      <t>-</t>
    </r>
    <r>
      <rPr>
        <sz val="10"/>
        <rFont val="宋体"/>
        <family val="3"/>
        <charset val="134"/>
      </rPr>
      <t>园林景观工程实训中心</t>
    </r>
    <r>
      <rPr>
        <sz val="10"/>
        <rFont val="Tahoma"/>
        <family val="2"/>
        <charset val="134"/>
      </rPr>
      <t>100</t>
    </r>
    <phoneticPr fontId="15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</si>
  <si>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等线"/>
        <charset val="134"/>
        <scheme val="minor"/>
      </rPr>
      <t>-</t>
    </r>
    <r>
      <rPr>
        <sz val="10"/>
        <rFont val="宋体"/>
        <family val="3"/>
        <charset val="134"/>
      </rPr>
      <t>其他专项</t>
    </r>
    <r>
      <rPr>
        <sz val="10"/>
        <rFont val="Tahoma"/>
        <family val="2"/>
        <charset val="134"/>
      </rPr>
      <t>-6</t>
    </r>
    <r>
      <rPr>
        <sz val="10"/>
        <rFont val="宋体"/>
        <family val="3"/>
        <charset val="134"/>
      </rPr>
      <t>号教学楼改造项目</t>
    </r>
    <r>
      <rPr>
        <sz val="10"/>
        <rFont val="Tahoma"/>
        <family val="2"/>
        <charset val="134"/>
      </rPr>
      <t>170</t>
    </r>
    <phoneticPr fontId="15" type="noConversion"/>
  </si>
  <si>
    <t>2023年专项经费-生均专项-图书文献采购专项122</t>
    <phoneticPr fontId="8" type="noConversion"/>
  </si>
  <si>
    <t>2023年专项经费-生均专项-心理健康教育中心标准化建设项目180</t>
    <phoneticPr fontId="8" type="noConversion"/>
  </si>
  <si>
    <t>2023年专项经费-生均奖补-校内水电维修改造提升65</t>
    <phoneticPr fontId="8" type="noConversion"/>
  </si>
  <si>
    <t>2023年专项经费-生均奖补-老旧校舍维修改造305</t>
    <phoneticPr fontId="8" type="noConversion"/>
  </si>
  <si>
    <t>2023年专项经费-生均奖补-学生食堂维修改造工程300</t>
    <phoneticPr fontId="8" type="noConversion"/>
  </si>
  <si>
    <t>2023年专项经费-教师素质提高专项-黄大年团队建设30</t>
    <phoneticPr fontId="8" type="noConversion"/>
  </si>
  <si>
    <r>
      <t>2023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-2022</t>
    </r>
    <r>
      <rPr>
        <sz val="10"/>
        <rFont val="宋体"/>
        <family val="3"/>
        <charset val="134"/>
      </rPr>
      <t>年省级课程思政示范课</t>
    </r>
    <r>
      <rPr>
        <sz val="12"/>
        <rFont val="宋体"/>
        <family val="3"/>
        <charset val="134"/>
      </rPr>
      <t>2</t>
    </r>
    <phoneticPr fontId="8" type="noConversion"/>
  </si>
  <si>
    <r>
      <t>2023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省军区大学生高校兵役征集费</t>
    </r>
    <r>
      <rPr>
        <sz val="12"/>
        <rFont val="宋体"/>
        <family val="3"/>
        <charset val="134"/>
      </rPr>
      <t>6.25</t>
    </r>
    <phoneticPr fontId="8" type="noConversion"/>
  </si>
  <si>
    <t>2023年专项经费-高教-装配式防疫隔离用房建设项目190</t>
    <phoneticPr fontId="8" type="noConversion"/>
  </si>
  <si>
    <t>2023年专项经费-非财/河南省2023年高校防艾基金.时军霞</t>
    <phoneticPr fontId="8" type="noConversion"/>
  </si>
  <si>
    <t>2023年专项经费-非财/洛阳市军分区2021-2022年高校征兵奖补经费</t>
    <phoneticPr fontId="8" type="noConversion"/>
  </si>
  <si>
    <r>
      <t>2022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非财</t>
    </r>
    <r>
      <rPr>
        <sz val="12"/>
        <rFont val="宋体"/>
        <family val="3"/>
        <charset val="134"/>
      </rPr>
      <t>/</t>
    </r>
    <r>
      <rPr>
        <sz val="10"/>
        <rFont val="宋体"/>
        <family val="3"/>
        <charset val="134"/>
      </rPr>
      <t>洛阳市征兵奖补经费</t>
    </r>
    <phoneticPr fontId="8" type="noConversion"/>
  </si>
  <si>
    <r>
      <t>2022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捐赠类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蒲公英基金开展数字助力河南</t>
    </r>
    <r>
      <rPr>
        <sz val="12"/>
        <rFont val="宋体"/>
        <family val="3"/>
        <charset val="134"/>
      </rPr>
      <t>AI</t>
    </r>
    <r>
      <rPr>
        <sz val="10"/>
        <rFont val="宋体"/>
        <family val="3"/>
        <charset val="134"/>
      </rPr>
      <t>人才培养计划</t>
    </r>
    <r>
      <rPr>
        <sz val="12"/>
        <rFont val="宋体"/>
        <family val="3"/>
        <charset val="134"/>
      </rPr>
      <t>1</t>
    </r>
    <r>
      <rPr>
        <sz val="10"/>
        <rFont val="宋体"/>
        <family val="3"/>
        <charset val="134"/>
      </rPr>
      <t>期项目</t>
    </r>
    <r>
      <rPr>
        <sz val="12"/>
        <rFont val="宋体"/>
        <family val="3"/>
        <charset val="134"/>
      </rPr>
      <t>5.4.</t>
    </r>
    <r>
      <rPr>
        <sz val="10"/>
        <rFont val="宋体"/>
        <family val="3"/>
        <charset val="134"/>
      </rPr>
      <t>蒋永丛</t>
    </r>
    <phoneticPr fontId="8" type="noConversion"/>
  </si>
  <si>
    <t>2024年科研经费-森林资源培育/林木种质资源建设30-喜树种质资源库建设.张孟仁</t>
    <phoneticPr fontId="15" type="noConversion"/>
  </si>
  <si>
    <t>2024年科研经费-林业产业发展/科技兴林70-‘河洛黄蜜’李高效栽培技术研究与示范35.刘耀玺</t>
    <phoneticPr fontId="15" type="noConversion"/>
  </si>
  <si>
    <t>2024年科研经费-林业产业发展/科技兴林70-适用于复杂环境的果园机器人北斗自动驾驶系统35.刘斌</t>
    <phoneticPr fontId="15" type="noConversion"/>
  </si>
  <si>
    <r>
      <t>2023</t>
    </r>
    <r>
      <rPr>
        <sz val="10"/>
        <rFont val="宋体"/>
        <family val="3"/>
        <charset val="134"/>
      </rPr>
      <t>年科研经费</t>
    </r>
    <r>
      <rPr>
        <sz val="11"/>
        <rFont val="Tahoma"/>
        <family val="2"/>
        <charset val="134"/>
      </rPr>
      <t>-</t>
    </r>
    <r>
      <rPr>
        <sz val="10"/>
        <rFont val="宋体"/>
        <family val="3"/>
        <charset val="134"/>
      </rPr>
      <t>高教</t>
    </r>
    <r>
      <rPr>
        <sz val="11"/>
        <rFont val="Tahoma"/>
        <family val="2"/>
        <charset val="134"/>
      </rPr>
      <t>-</t>
    </r>
    <r>
      <rPr>
        <sz val="10"/>
        <rFont val="宋体"/>
        <family val="3"/>
        <charset val="134"/>
      </rPr>
      <t>教科技〔</t>
    </r>
    <r>
      <rPr>
        <sz val="11"/>
        <rFont val="Tahoma"/>
        <family val="2"/>
        <charset val="134"/>
      </rPr>
      <t>2022</t>
    </r>
    <r>
      <rPr>
        <sz val="10"/>
        <rFont val="宋体"/>
        <family val="3"/>
        <charset val="134"/>
      </rPr>
      <t>〕</t>
    </r>
    <r>
      <rPr>
        <sz val="11"/>
        <rFont val="Tahoma"/>
        <family val="2"/>
        <charset val="134"/>
      </rPr>
      <t>309</t>
    </r>
    <r>
      <rPr>
        <sz val="10"/>
        <rFont val="宋体"/>
        <family val="3"/>
        <charset val="134"/>
      </rPr>
      <t>号，重点项目</t>
    </r>
    <r>
      <rPr>
        <sz val="11"/>
        <rFont val="Tahoma"/>
        <family val="2"/>
        <charset val="134"/>
      </rPr>
      <t>3</t>
    </r>
    <phoneticPr fontId="8" type="noConversion"/>
  </si>
  <si>
    <r>
      <t>2023</t>
    </r>
    <r>
      <rPr>
        <sz val="10"/>
        <rFont val="宋体"/>
        <family val="3"/>
        <charset val="134"/>
      </rPr>
      <t>年科研经费</t>
    </r>
    <r>
      <rPr>
        <sz val="11"/>
        <rFont val="Tahoma"/>
        <family val="2"/>
        <charset val="134"/>
      </rPr>
      <t>-</t>
    </r>
    <r>
      <rPr>
        <sz val="10"/>
        <rFont val="宋体"/>
        <family val="3"/>
        <charset val="134"/>
      </rPr>
      <t>教办职成〔</t>
    </r>
    <r>
      <rPr>
        <sz val="11"/>
        <rFont val="Tahoma"/>
        <family val="2"/>
        <charset val="134"/>
      </rPr>
      <t>2022</t>
    </r>
    <r>
      <rPr>
        <sz val="10"/>
        <rFont val="宋体"/>
        <family val="3"/>
        <charset val="134"/>
      </rPr>
      <t>〕</t>
    </r>
    <r>
      <rPr>
        <sz val="11"/>
        <rFont val="Tahoma"/>
        <family val="2"/>
        <charset val="134"/>
      </rPr>
      <t xml:space="preserve">195 </t>
    </r>
    <r>
      <rPr>
        <sz val="10"/>
        <rFont val="宋体"/>
        <family val="3"/>
        <charset val="134"/>
      </rPr>
      <t>号</t>
    </r>
    <r>
      <rPr>
        <sz val="11"/>
        <rFont val="Tahoma"/>
        <family val="2"/>
        <charset val="134"/>
      </rPr>
      <t>2022</t>
    </r>
    <r>
      <rPr>
        <sz val="10"/>
        <rFont val="宋体"/>
        <family val="3"/>
        <charset val="134"/>
      </rPr>
      <t>年省级课程思政示范课</t>
    </r>
    <r>
      <rPr>
        <sz val="11"/>
        <rFont val="Tahoma"/>
        <family val="2"/>
        <charset val="134"/>
      </rPr>
      <t>2</t>
    </r>
    <phoneticPr fontId="8" type="noConversion"/>
  </si>
  <si>
    <t>卡号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</si>
</sst>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0_);[Red]\(#,##0.00\)"/>
    <numFmt numFmtId="177" formatCode="0.00_);[Red]\(0.00\)"/>
    <numFmt numFmtId="178" formatCode="#,##0.00_ "/>
  </numFmts>
  <fonts count="18">
    <font>
      <sz val="11"/>
      <color theme="1"/>
      <name val="等线"/>
      <charset val="134"/>
      <scheme val="minor"/>
    </font>
    <font>
      <sz val="18"/>
      <color indexed="8"/>
      <name val="方正小标宋简体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color indexed="0"/>
      <name val="宋体"/>
      <family val="3"/>
      <charset val="134"/>
    </font>
    <font>
      <b/>
      <sz val="11"/>
      <name val="宋体"/>
      <family val="3"/>
      <charset val="134"/>
    </font>
    <font>
      <sz val="12"/>
      <name val="宋体"/>
      <family val="3"/>
      <charset val="134"/>
    </font>
    <font>
      <sz val="9"/>
      <name val="等线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color rgb="FF000000"/>
      <name val="宋体"/>
      <family val="3"/>
      <charset val="134"/>
    </font>
    <font>
      <sz val="16"/>
      <color indexed="8"/>
      <name val="宋体"/>
      <family val="3"/>
      <charset val="134"/>
    </font>
    <font>
      <sz val="16"/>
      <name val="宋体"/>
      <family val="3"/>
      <charset val="134"/>
    </font>
    <font>
      <sz val="16"/>
      <color theme="1"/>
      <name val="等线"/>
      <charset val="134"/>
      <scheme val="minor"/>
    </font>
    <font>
      <sz val="11"/>
      <color theme="1"/>
      <name val="宋体"/>
      <family val="3"/>
      <charset val="134"/>
    </font>
    <font>
      <sz val="9"/>
      <name val="Tahoma"/>
      <family val="2"/>
      <charset val="134"/>
    </font>
    <font>
      <sz val="11"/>
      <name val="Tahoma"/>
      <family val="2"/>
      <charset val="134"/>
    </font>
    <font>
      <sz val="10"/>
      <name val="Tahoma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6" fillId="0" borderId="0"/>
  </cellStyleXfs>
  <cellXfs count="50">
    <xf numFmtId="0" fontId="0" fillId="0" borderId="0" xfId="0">
      <alignment vertical="center"/>
    </xf>
    <xf numFmtId="0" fontId="4" fillId="0" borderId="4" xfId="1" applyNumberFormat="1" applyFont="1" applyBorder="1" applyAlignment="1" applyProtection="1">
      <alignment horizontal="center" vertical="center"/>
      <protection locked="0"/>
    </xf>
    <xf numFmtId="0" fontId="4" fillId="0" borderId="4" xfId="1" applyNumberFormat="1" applyFont="1" applyBorder="1" applyAlignment="1" applyProtection="1">
      <protection locked="0"/>
    </xf>
    <xf numFmtId="0" fontId="4" fillId="0" borderId="4" xfId="1" applyNumberFormat="1" applyFont="1" applyBorder="1" applyAlignment="1" applyProtection="1">
      <alignment horizontal="justify" vertical="top" wrapText="1"/>
      <protection locked="0"/>
    </xf>
    <xf numFmtId="178" fontId="4" fillId="0" borderId="4" xfId="1" applyNumberFormat="1" applyFont="1" applyBorder="1" applyAlignment="1" applyProtection="1">
      <protection locked="0"/>
    </xf>
    <xf numFmtId="0" fontId="3" fillId="0" borderId="4" xfId="0" applyFont="1" applyBorder="1" applyAlignment="1" applyProtection="1">
      <protection locked="0"/>
    </xf>
    <xf numFmtId="176" fontId="4" fillId="0" borderId="4" xfId="1" applyNumberFormat="1" applyFont="1" applyBorder="1" applyAlignment="1" applyProtection="1">
      <alignment horizontal="justify" vertical="top" wrapText="1"/>
      <protection locked="0"/>
    </xf>
    <xf numFmtId="0" fontId="8" fillId="0" borderId="0" xfId="2" quotePrefix="1" applyNumberFormat="1" applyFont="1" applyBorder="1" applyAlignment="1">
      <alignment horizontal="left" vertical="center"/>
    </xf>
    <xf numFmtId="0" fontId="10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0" fillId="0" borderId="0" xfId="0" applyFont="1">
      <alignment vertical="center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Border="1">
      <alignment vertical="center"/>
    </xf>
    <xf numFmtId="0" fontId="12" fillId="2" borderId="0" xfId="0" applyFont="1" applyFill="1" applyBorder="1" applyAlignment="1" applyProtection="1">
      <alignment horizontal="center" vertical="center" wrapText="1"/>
      <protection locked="0"/>
    </xf>
    <xf numFmtId="0" fontId="12" fillId="2" borderId="0" xfId="0" applyFont="1" applyFill="1" applyBorder="1" applyAlignment="1" applyProtection="1">
      <alignment horizontal="center" vertical="center"/>
      <protection locked="0"/>
    </xf>
    <xf numFmtId="177" fontId="4" fillId="0" borderId="4" xfId="1" applyNumberFormat="1" applyFont="1" applyBorder="1" applyAlignment="1" applyProtection="1">
      <alignment horizontal="center" vertical="center"/>
      <protection locked="0"/>
    </xf>
    <xf numFmtId="177" fontId="4" fillId="0" borderId="4" xfId="1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178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77" fontId="4" fillId="0" borderId="4" xfId="1" applyNumberFormat="1" applyFont="1" applyBorder="1" applyAlignment="1" applyProtection="1">
      <alignment horizontal="center" vertical="center" wrapText="1"/>
    </xf>
    <xf numFmtId="0" fontId="4" fillId="0" borderId="4" xfId="1" applyNumberFormat="1" applyFont="1" applyBorder="1" applyAlignment="1" applyProtection="1">
      <alignment horizontal="center" vertical="center"/>
    </xf>
    <xf numFmtId="177" fontId="4" fillId="0" borderId="4" xfId="1" applyNumberFormat="1" applyFont="1" applyBorder="1" applyAlignment="1" applyProtection="1">
      <alignment horizontal="center" vertical="center"/>
    </xf>
    <xf numFmtId="177" fontId="4" fillId="0" borderId="6" xfId="1" applyNumberFormat="1" applyFont="1" applyBorder="1" applyAlignment="1" applyProtection="1">
      <alignment horizontal="center" vertical="center" wrapText="1"/>
    </xf>
    <xf numFmtId="177" fontId="3" fillId="2" borderId="6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Border="1" applyAlignment="1">
      <alignment horizontal="left" vertical="center"/>
    </xf>
    <xf numFmtId="0" fontId="0" fillId="0" borderId="9" xfId="0" applyNumberFormat="1" applyBorder="1" applyAlignment="1">
      <alignment horizontal="left" vertical="center"/>
    </xf>
    <xf numFmtId="0" fontId="14" fillId="0" borderId="0" xfId="0" applyFont="1" applyAlignment="1"/>
    <xf numFmtId="0" fontId="9" fillId="3" borderId="10" xfId="2" applyFont="1" applyFill="1" applyBorder="1"/>
    <xf numFmtId="0" fontId="9" fillId="0" borderId="10" xfId="2" applyFont="1" applyBorder="1"/>
    <xf numFmtId="0" fontId="5" fillId="0" borderId="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11" fillId="2" borderId="7" xfId="1" applyNumberFormat="1" applyFont="1" applyFill="1" applyBorder="1" applyAlignment="1" applyProtection="1">
      <alignment horizontal="left" vertical="center" wrapText="1"/>
      <protection locked="0"/>
    </xf>
    <xf numFmtId="0" fontId="12" fillId="2" borderId="7" xfId="0" applyFont="1" applyFill="1" applyBorder="1" applyAlignment="1" applyProtection="1">
      <alignment horizontal="right" vertical="center" wrapText="1"/>
      <protection locked="0"/>
    </xf>
    <xf numFmtId="0" fontId="2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4" xfId="0" applyFont="1" applyFill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4" fillId="0" borderId="4" xfId="1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2" fillId="0" borderId="3" xfId="0" applyFont="1" applyFill="1" applyBorder="1" applyAlignment="1" applyProtection="1">
      <alignment horizontal="left" vertical="center" wrapText="1"/>
      <protection locked="0"/>
    </xf>
    <xf numFmtId="0" fontId="2" fillId="0" borderId="6" xfId="0" applyFont="1" applyFill="1" applyBorder="1" applyAlignment="1" applyProtection="1">
      <alignment horizontal="left" vertical="center" wrapText="1"/>
      <protection locked="0"/>
    </xf>
    <xf numFmtId="0" fontId="2" fillId="0" borderId="6" xfId="0" applyFont="1" applyFill="1" applyBorder="1" applyAlignment="1" applyProtection="1">
      <alignment horizontal="center" vertical="center" wrapText="1"/>
      <protection locked="0"/>
    </xf>
  </cellXfs>
  <cellStyles count="3">
    <cellStyle name="常规" xfId="0" builtinId="0"/>
    <cellStyle name="常规 3" xfId="2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zoomScale="80" zoomScaleNormal="80" workbookViewId="0">
      <selection activeCell="H10" sqref="H10"/>
    </sheetView>
  </sheetViews>
  <sheetFormatPr defaultColWidth="9" defaultRowHeight="14.4"/>
  <cols>
    <col min="1" max="1" width="7.33203125" customWidth="1"/>
    <col min="2" max="2" width="10.33203125" customWidth="1"/>
    <col min="3" max="3" width="12.5546875" customWidth="1"/>
    <col min="4" max="4" width="11.109375" customWidth="1"/>
    <col min="5" max="5" width="16.6640625" customWidth="1"/>
    <col min="6" max="6" width="11.5546875" customWidth="1"/>
    <col min="7" max="7" width="9.6640625" customWidth="1"/>
    <col min="8" max="8" width="11" customWidth="1"/>
    <col min="9" max="9" width="15" customWidth="1"/>
    <col min="10" max="10" width="13.6640625" customWidth="1"/>
    <col min="11" max="11" width="9.21875" customWidth="1"/>
    <col min="12" max="12" width="11" customWidth="1"/>
  </cols>
  <sheetData>
    <row r="1" spans="1:12" ht="28.5" customHeight="1">
      <c r="A1" s="40" t="s">
        <v>26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ht="21" customHeight="1">
      <c r="A2" s="8" t="s">
        <v>22</v>
      </c>
      <c r="B2" s="42"/>
      <c r="C2" s="42"/>
      <c r="D2" s="9"/>
      <c r="E2" s="9"/>
      <c r="F2" s="9"/>
      <c r="G2" s="9"/>
      <c r="H2" s="9"/>
      <c r="I2" s="9"/>
      <c r="J2" s="8" t="s">
        <v>23</v>
      </c>
      <c r="K2" s="42" t="s">
        <v>39</v>
      </c>
      <c r="L2" s="42"/>
    </row>
    <row r="3" spans="1:12" s="10" customFormat="1" ht="33.75" customHeight="1">
      <c r="A3" s="44" t="s">
        <v>30</v>
      </c>
      <c r="B3" s="45"/>
      <c r="C3" s="45"/>
      <c r="D3" s="49"/>
      <c r="E3" s="17" t="s">
        <v>31</v>
      </c>
      <c r="F3" s="46"/>
      <c r="G3" s="47"/>
      <c r="H3" s="47"/>
      <c r="I3" s="47"/>
      <c r="J3" s="47"/>
      <c r="K3" s="47"/>
      <c r="L3" s="48"/>
    </row>
    <row r="4" spans="1:12" ht="31.5" customHeight="1">
      <c r="A4" s="41" t="s">
        <v>24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</row>
    <row r="5" spans="1:12" ht="29.25" customHeight="1">
      <c r="A5" s="18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9" t="s">
        <v>7</v>
      </c>
      <c r="I5" s="20" t="s">
        <v>124</v>
      </c>
      <c r="J5" s="20" t="s">
        <v>8</v>
      </c>
      <c r="K5" s="19" t="s">
        <v>9</v>
      </c>
      <c r="L5" s="19" t="s">
        <v>10</v>
      </c>
    </row>
    <row r="6" spans="1:12" ht="18.75" customHeight="1">
      <c r="A6" s="1">
        <v>1</v>
      </c>
      <c r="B6" s="1"/>
      <c r="C6" s="2"/>
      <c r="D6" s="2"/>
      <c r="E6" s="2"/>
      <c r="F6" s="15"/>
      <c r="G6" s="22">
        <f>IF(F6&lt;=800,0,IF(F6&lt;=4000,(F6-800)*0.2,IF(F6&lt;=20000,F6*0.8*0.2)))</f>
        <v>0</v>
      </c>
      <c r="H6" s="23">
        <f t="shared" ref="H6:H11" si="0">F6-G6</f>
        <v>0</v>
      </c>
      <c r="I6" s="4"/>
      <c r="J6" s="4"/>
      <c r="K6" s="5"/>
      <c r="L6" s="5"/>
    </row>
    <row r="7" spans="1:12" ht="18.75" customHeight="1">
      <c r="A7" s="1">
        <v>2</v>
      </c>
      <c r="B7" s="1"/>
      <c r="C7" s="3" t="s">
        <v>11</v>
      </c>
      <c r="D7" s="3"/>
      <c r="E7" s="3"/>
      <c r="F7" s="16"/>
      <c r="G7" s="22">
        <f t="shared" ref="G7:G11" si="1">IF(F7&lt;=800,0,IF(F7&lt;=4000,(F7-800)*0.2,IF(F7&lt;=20000,F7*0.8*0.2)))</f>
        <v>0</v>
      </c>
      <c r="H7" s="23">
        <f t="shared" si="0"/>
        <v>0</v>
      </c>
      <c r="I7" s="6"/>
      <c r="J7" s="6"/>
      <c r="K7" s="5"/>
      <c r="L7" s="5"/>
    </row>
    <row r="8" spans="1:12" ht="18.75" customHeight="1">
      <c r="A8" s="1">
        <v>3</v>
      </c>
      <c r="B8" s="1"/>
      <c r="C8" s="3" t="s">
        <v>11</v>
      </c>
      <c r="D8" s="3"/>
      <c r="E8" s="3"/>
      <c r="F8" s="16"/>
      <c r="G8" s="22">
        <f t="shared" si="1"/>
        <v>0</v>
      </c>
      <c r="H8" s="23">
        <f t="shared" si="0"/>
        <v>0</v>
      </c>
      <c r="I8" s="6"/>
      <c r="J8" s="6"/>
      <c r="K8" s="5"/>
      <c r="L8" s="5"/>
    </row>
    <row r="9" spans="1:12" ht="18.75" customHeight="1">
      <c r="A9" s="1">
        <v>4</v>
      </c>
      <c r="B9" s="1"/>
      <c r="C9" s="3" t="s">
        <v>11</v>
      </c>
      <c r="D9" s="3"/>
      <c r="E9" s="3"/>
      <c r="F9" s="16"/>
      <c r="G9" s="22">
        <f t="shared" si="1"/>
        <v>0</v>
      </c>
      <c r="H9" s="23">
        <f t="shared" si="0"/>
        <v>0</v>
      </c>
      <c r="I9" s="6"/>
      <c r="J9" s="6"/>
      <c r="K9" s="5"/>
      <c r="L9" s="5"/>
    </row>
    <row r="10" spans="1:12" ht="18.75" customHeight="1">
      <c r="A10" s="1">
        <v>5</v>
      </c>
      <c r="B10" s="1"/>
      <c r="C10" s="3"/>
      <c r="D10" s="3"/>
      <c r="E10" s="3"/>
      <c r="F10" s="16"/>
      <c r="G10" s="22">
        <f t="shared" si="1"/>
        <v>0</v>
      </c>
      <c r="H10" s="23">
        <f t="shared" si="0"/>
        <v>0</v>
      </c>
      <c r="I10" s="6"/>
      <c r="J10" s="6"/>
      <c r="K10" s="5"/>
      <c r="L10" s="5"/>
    </row>
    <row r="11" spans="1:12" ht="18.75" customHeight="1">
      <c r="A11" s="1">
        <v>6</v>
      </c>
      <c r="B11" s="1"/>
      <c r="C11" s="3" t="s">
        <v>11</v>
      </c>
      <c r="D11" s="3"/>
      <c r="E11" s="3"/>
      <c r="F11" s="16"/>
      <c r="G11" s="22">
        <f t="shared" si="1"/>
        <v>0</v>
      </c>
      <c r="H11" s="23">
        <f t="shared" si="0"/>
        <v>0</v>
      </c>
      <c r="I11" s="6"/>
      <c r="J11" s="6"/>
      <c r="K11" s="5"/>
      <c r="L11" s="5"/>
    </row>
    <row r="12" spans="1:12" ht="18.75" customHeight="1">
      <c r="A12" s="1"/>
      <c r="B12" s="1" t="s">
        <v>12</v>
      </c>
      <c r="C12" s="3"/>
      <c r="D12" s="3"/>
      <c r="E12" s="3"/>
      <c r="F12" s="21">
        <f>SUM(F6:F11)</f>
        <v>0</v>
      </c>
      <c r="G12" s="21">
        <f>SUM(G6:G11)</f>
        <v>0</v>
      </c>
      <c r="H12" s="21">
        <f>SUM(H6:H11)</f>
        <v>0</v>
      </c>
      <c r="I12" s="6"/>
      <c r="J12" s="6"/>
      <c r="K12" s="5"/>
      <c r="L12" s="5"/>
    </row>
    <row r="13" spans="1:12" ht="27" customHeight="1">
      <c r="A13" s="37" t="s">
        <v>12</v>
      </c>
      <c r="B13" s="43" t="s">
        <v>32</v>
      </c>
      <c r="C13" s="43"/>
      <c r="D13" s="24">
        <f>F12</f>
        <v>0</v>
      </c>
      <c r="E13" s="39" t="s">
        <v>13</v>
      </c>
      <c r="F13" s="39"/>
      <c r="G13" s="11"/>
      <c r="H13" s="33" t="str">
        <f>SUBSTITUTE(SUBSTITUTE(TEXT(INT(D13),"[DBNum2][$-804]G/通用格式元"&amp;IF(INT(D13)=D13,"整",""))&amp;TEXT(MID(D13,FIND(".",D13&amp;".0")+1,1),"[DBNum2][$-804]G/通用格式角")&amp;TEXT(MID(D13,FIND(".",D13&amp;".0")+2,1),"[DBNum2][$-804]G/通用格式分"),"零角","零"),"零分","")</f>
        <v>零元整</v>
      </c>
      <c r="I13" s="33"/>
      <c r="J13" s="33"/>
      <c r="K13" s="33"/>
      <c r="L13" s="34"/>
    </row>
    <row r="14" spans="1:12" ht="25.05" customHeight="1">
      <c r="A14" s="38"/>
      <c r="B14" s="39" t="s">
        <v>33</v>
      </c>
      <c r="C14" s="39"/>
      <c r="D14" s="25">
        <f>H12</f>
        <v>0</v>
      </c>
      <c r="E14" s="39" t="s">
        <v>14</v>
      </c>
      <c r="F14" s="39"/>
      <c r="G14" s="11"/>
      <c r="H14" s="33" t="str">
        <f>SUBSTITUTE(SUBSTITUTE(TEXT(INT(D14),"[DBNum2][$-804]G/通用格式元"&amp;IF(INT(D14)=D14,"整",""))&amp;TEXT(MID(D14,FIND(".",D14&amp;".0")+1,1),"[DBNum2][$-804]G/通用格式角")&amp;TEXT(MID(D14,FIND(".",D14&amp;".0")+2,1),"[DBNum2][$-804]G/通用格式分"),"零角","零"),"零分","")</f>
        <v>零元整</v>
      </c>
      <c r="I14" s="33"/>
      <c r="J14" s="33"/>
      <c r="K14" s="33"/>
      <c r="L14" s="34"/>
    </row>
    <row r="15" spans="1:12" ht="64.95" customHeight="1">
      <c r="A15" s="35" t="s">
        <v>34</v>
      </c>
      <c r="B15" s="35"/>
      <c r="C15" s="36" t="s">
        <v>35</v>
      </c>
      <c r="D15" s="36"/>
      <c r="E15" s="12"/>
      <c r="F15" s="36" t="s">
        <v>36</v>
      </c>
      <c r="G15" s="36"/>
      <c r="H15" s="13"/>
      <c r="J15" s="14" t="s">
        <v>37</v>
      </c>
      <c r="K15" s="13"/>
      <c r="L15" s="13"/>
    </row>
    <row r="16" spans="1:12" ht="60" customHeight="1">
      <c r="A16" s="31" t="s">
        <v>38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</row>
  </sheetData>
  <protectedRanges>
    <protectedRange sqref="K2:L2" name="区域1"/>
    <protectedRange sqref="A2:J2" name="区域1_2"/>
    <protectedRange sqref="J15" name="区域3_2"/>
    <protectedRange sqref="F15:H15 A13 A15:C15 E13 D14:L14 B14 K15:L15" name="区域3"/>
    <protectedRange sqref="C6:L12" name="区域2"/>
    <protectedRange sqref="A6:B12" name="区域4"/>
    <protectedRange sqref="A4:L4 A3:C3 E3:L3" name="区域1_1"/>
  </protectedRanges>
  <mergeCells count="18">
    <mergeCell ref="A1:L1"/>
    <mergeCell ref="A4:L4"/>
    <mergeCell ref="H13:L13"/>
    <mergeCell ref="B2:C2"/>
    <mergeCell ref="K2:L2"/>
    <mergeCell ref="B13:C13"/>
    <mergeCell ref="E13:F13"/>
    <mergeCell ref="A3:B3"/>
    <mergeCell ref="F3:L3"/>
    <mergeCell ref="C3:D3"/>
    <mergeCell ref="A16:L16"/>
    <mergeCell ref="H14:L14"/>
    <mergeCell ref="A15:B15"/>
    <mergeCell ref="C15:D15"/>
    <mergeCell ref="A13:A14"/>
    <mergeCell ref="B14:C14"/>
    <mergeCell ref="E14:F14"/>
    <mergeCell ref="F15:G15"/>
  </mergeCells>
  <phoneticPr fontId="7" type="noConversion"/>
  <pageMargins left="0.59055118110236227" right="0.39370078740157483" top="0.47244094488188981" bottom="0.47244094488188981" header="0.31496062992125984" footer="0.31496062992125984"/>
  <pageSetup paperSize="9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Sheet2!$A$2:$A$35</xm:f>
          </x14:formula1>
          <xm:sqref>B2:C2</xm:sqref>
        </x14:dataValidation>
        <x14:dataValidation type="list" allowBlank="1" showInputMessage="1" showErrorMessage="1">
          <x14:formula1>
            <xm:f>Sheet2!$B$2:$B$5</xm:f>
          </x14:formula1>
          <xm:sqref>C3:D3</xm:sqref>
        </x14:dataValidation>
        <x14:dataValidation type="list" allowBlank="1" showInputMessage="1" showErrorMessage="1">
          <x14:formula1>
            <xm:f>Sheet2!$C$2:$C$56</xm:f>
          </x14:formula1>
          <xm:sqref>F3:L3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topLeftCell="A5" workbookViewId="0">
      <selection activeCell="B24" sqref="B24"/>
    </sheetView>
  </sheetViews>
  <sheetFormatPr defaultRowHeight="14.4"/>
  <cols>
    <col min="1" max="2" width="12.109375" customWidth="1"/>
  </cols>
  <sheetData>
    <row r="1" spans="1:3">
      <c r="A1" t="s">
        <v>15</v>
      </c>
      <c r="B1" t="s">
        <v>25</v>
      </c>
      <c r="C1" t="s">
        <v>16</v>
      </c>
    </row>
    <row r="2" spans="1:3" ht="15.6">
      <c r="A2" s="7" t="s">
        <v>47</v>
      </c>
      <c r="B2" s="7" t="s">
        <v>29</v>
      </c>
      <c r="C2" s="27" t="s">
        <v>82</v>
      </c>
    </row>
    <row r="3" spans="1:3" ht="15.6">
      <c r="A3" s="7" t="s">
        <v>48</v>
      </c>
      <c r="B3" s="7" t="s">
        <v>28</v>
      </c>
      <c r="C3" s="27" t="s">
        <v>83</v>
      </c>
    </row>
    <row r="4" spans="1:3" ht="15.6">
      <c r="A4" s="7" t="s">
        <v>49</v>
      </c>
      <c r="B4" s="7" t="s">
        <v>27</v>
      </c>
      <c r="C4" s="27" t="s">
        <v>84</v>
      </c>
    </row>
    <row r="5" spans="1:3" ht="15.6">
      <c r="A5" s="7" t="s">
        <v>50</v>
      </c>
      <c r="C5" s="27" t="s">
        <v>85</v>
      </c>
    </row>
    <row r="6" spans="1:3" ht="15.6">
      <c r="A6" s="7" t="s">
        <v>51</v>
      </c>
      <c r="B6" s="7"/>
      <c r="C6" s="27" t="s">
        <v>86</v>
      </c>
    </row>
    <row r="7" spans="1:3" ht="15.6">
      <c r="A7" s="7" t="s">
        <v>52</v>
      </c>
      <c r="B7" s="7"/>
      <c r="C7" s="27" t="s">
        <v>87</v>
      </c>
    </row>
    <row r="8" spans="1:3" ht="15.6">
      <c r="A8" s="7" t="s">
        <v>17</v>
      </c>
      <c r="B8" s="7"/>
      <c r="C8" s="27" t="s">
        <v>88</v>
      </c>
    </row>
    <row r="9" spans="1:3" ht="15.6">
      <c r="A9" s="7" t="s">
        <v>53</v>
      </c>
      <c r="B9" s="7"/>
      <c r="C9" s="27" t="s">
        <v>89</v>
      </c>
    </row>
    <row r="10" spans="1:3" ht="15.6">
      <c r="A10" s="7" t="s">
        <v>18</v>
      </c>
      <c r="B10" s="7"/>
      <c r="C10" s="27" t="s">
        <v>90</v>
      </c>
    </row>
    <row r="11" spans="1:3" ht="15.6">
      <c r="A11" s="7" t="s">
        <v>54</v>
      </c>
      <c r="B11" s="7"/>
      <c r="C11" s="27" t="s">
        <v>91</v>
      </c>
    </row>
    <row r="12" spans="1:3" ht="15.6">
      <c r="A12" s="7" t="s">
        <v>19</v>
      </c>
      <c r="B12" s="7"/>
      <c r="C12" s="27" t="s">
        <v>92</v>
      </c>
    </row>
    <row r="13" spans="1:3" ht="15.6">
      <c r="A13" s="7" t="s">
        <v>55</v>
      </c>
      <c r="B13" s="7"/>
      <c r="C13" s="27" t="s">
        <v>93</v>
      </c>
    </row>
    <row r="14" spans="1:3" ht="15.6">
      <c r="A14" s="7" t="s">
        <v>21</v>
      </c>
      <c r="B14" s="7"/>
      <c r="C14" s="27" t="s">
        <v>94</v>
      </c>
    </row>
    <row r="15" spans="1:3" ht="15.6">
      <c r="A15" s="7" t="s">
        <v>56</v>
      </c>
      <c r="B15" s="7"/>
      <c r="C15" s="27" t="s">
        <v>95</v>
      </c>
    </row>
    <row r="16" spans="1:3" ht="15.6">
      <c r="A16" s="7" t="s">
        <v>57</v>
      </c>
      <c r="B16" s="7"/>
      <c r="C16" s="27" t="s">
        <v>96</v>
      </c>
    </row>
    <row r="17" spans="1:3" ht="15.6">
      <c r="A17" s="7" t="s">
        <v>58</v>
      </c>
      <c r="B17" s="7"/>
      <c r="C17" s="27" t="s">
        <v>97</v>
      </c>
    </row>
    <row r="18" spans="1:3" ht="15.6">
      <c r="A18" s="7" t="s">
        <v>59</v>
      </c>
      <c r="B18" s="7"/>
      <c r="C18" s="27" t="s">
        <v>98</v>
      </c>
    </row>
    <row r="19" spans="1:3" ht="15.6">
      <c r="A19" s="7" t="s">
        <v>60</v>
      </c>
      <c r="B19" s="7"/>
      <c r="C19" s="27" t="s">
        <v>99</v>
      </c>
    </row>
    <row r="20" spans="1:3" ht="15.6">
      <c r="A20" s="7" t="s">
        <v>61</v>
      </c>
      <c r="B20" s="7"/>
      <c r="C20" s="27" t="s">
        <v>100</v>
      </c>
    </row>
    <row r="21" spans="1:3" ht="15.6">
      <c r="A21" s="7" t="s">
        <v>62</v>
      </c>
      <c r="B21" s="7"/>
      <c r="C21" s="27" t="s">
        <v>101</v>
      </c>
    </row>
    <row r="22" spans="1:3" ht="15.6">
      <c r="A22" s="7" t="s">
        <v>63</v>
      </c>
      <c r="B22" s="7"/>
      <c r="C22" s="27" t="s">
        <v>102</v>
      </c>
    </row>
    <row r="23" spans="1:3" ht="15.6">
      <c r="A23" s="7" t="s">
        <v>64</v>
      </c>
      <c r="B23" s="7"/>
      <c r="C23" s="27" t="s">
        <v>103</v>
      </c>
    </row>
    <row r="24" spans="1:3">
      <c r="A24" s="7" t="s">
        <v>65</v>
      </c>
      <c r="B24" s="7"/>
      <c r="C24" s="27" t="s">
        <v>104</v>
      </c>
    </row>
    <row r="25" spans="1:3">
      <c r="A25" s="7" t="s">
        <v>66</v>
      </c>
      <c r="B25" s="7"/>
      <c r="C25" s="27" t="s">
        <v>105</v>
      </c>
    </row>
    <row r="26" spans="1:3">
      <c r="A26" s="7" t="s">
        <v>67</v>
      </c>
      <c r="B26" s="7"/>
      <c r="C26" s="27" t="s">
        <v>106</v>
      </c>
    </row>
    <row r="27" spans="1:3">
      <c r="A27" s="7" t="s">
        <v>68</v>
      </c>
      <c r="B27" s="7"/>
      <c r="C27" s="27" t="s">
        <v>107</v>
      </c>
    </row>
    <row r="28" spans="1:3">
      <c r="A28" s="7" t="s">
        <v>69</v>
      </c>
      <c r="B28" s="7"/>
      <c r="C28" s="27" t="s">
        <v>108</v>
      </c>
    </row>
    <row r="29" spans="1:3">
      <c r="A29" s="7" t="s">
        <v>70</v>
      </c>
      <c r="B29" s="7"/>
      <c r="C29" s="27" t="s">
        <v>109</v>
      </c>
    </row>
    <row r="30" spans="1:3">
      <c r="A30" s="7" t="s">
        <v>71</v>
      </c>
      <c r="B30" s="7"/>
      <c r="C30" s="27" t="s">
        <v>110</v>
      </c>
    </row>
    <row r="31" spans="1:3">
      <c r="A31" s="7" t="s">
        <v>72</v>
      </c>
      <c r="C31" s="27" t="s">
        <v>111</v>
      </c>
    </row>
    <row r="32" spans="1:3" ht="15.6">
      <c r="A32" s="7" t="s">
        <v>73</v>
      </c>
      <c r="C32" s="27" t="s">
        <v>112</v>
      </c>
    </row>
    <row r="33" spans="1:3" ht="15.6">
      <c r="A33" s="7" t="s">
        <v>74</v>
      </c>
      <c r="C33" s="27" t="s">
        <v>113</v>
      </c>
    </row>
    <row r="34" spans="1:3">
      <c r="A34" s="7" t="s">
        <v>75</v>
      </c>
      <c r="C34" s="27" t="s">
        <v>114</v>
      </c>
    </row>
    <row r="35" spans="1:3">
      <c r="A35" s="7" t="s">
        <v>20</v>
      </c>
      <c r="C35" s="27" t="s">
        <v>115</v>
      </c>
    </row>
    <row r="36" spans="1:3">
      <c r="C36" s="27" t="s">
        <v>116</v>
      </c>
    </row>
    <row r="37" spans="1:3" ht="15.6">
      <c r="C37" s="27" t="s">
        <v>117</v>
      </c>
    </row>
    <row r="38" spans="1:3" ht="15.6">
      <c r="C38" s="27" t="s">
        <v>118</v>
      </c>
    </row>
    <row r="39" spans="1:3">
      <c r="C39" s="28" t="s">
        <v>119</v>
      </c>
    </row>
    <row r="40" spans="1:3">
      <c r="C40" s="28" t="s">
        <v>120</v>
      </c>
    </row>
    <row r="41" spans="1:3">
      <c r="C41" s="28" t="s">
        <v>121</v>
      </c>
    </row>
    <row r="42" spans="1:3">
      <c r="C42" s="27" t="s">
        <v>41</v>
      </c>
    </row>
    <row r="43" spans="1:3">
      <c r="C43" s="27" t="s">
        <v>42</v>
      </c>
    </row>
    <row r="44" spans="1:3">
      <c r="C44" s="26" t="s">
        <v>76</v>
      </c>
    </row>
    <row r="45" spans="1:3">
      <c r="C45" s="26" t="s">
        <v>77</v>
      </c>
    </row>
    <row r="46" spans="1:3">
      <c r="C46" s="26" t="s">
        <v>78</v>
      </c>
    </row>
    <row r="47" spans="1:3">
      <c r="C47" s="27" t="s">
        <v>43</v>
      </c>
    </row>
    <row r="48" spans="1:3">
      <c r="C48" s="27" t="s">
        <v>44</v>
      </c>
    </row>
    <row r="49" spans="3:3">
      <c r="C49" s="27" t="s">
        <v>45</v>
      </c>
    </row>
    <row r="50" spans="3:3">
      <c r="C50" s="27" t="s">
        <v>46</v>
      </c>
    </row>
    <row r="51" spans="3:3">
      <c r="C51" s="29" t="s">
        <v>122</v>
      </c>
    </row>
    <row r="52" spans="3:3">
      <c r="C52" s="30" t="s">
        <v>123</v>
      </c>
    </row>
    <row r="53" spans="3:3">
      <c r="C53" s="26" t="s">
        <v>79</v>
      </c>
    </row>
    <row r="54" spans="3:3">
      <c r="C54" s="26" t="s">
        <v>80</v>
      </c>
    </row>
    <row r="55" spans="3:3">
      <c r="C55" s="26" t="s">
        <v>81</v>
      </c>
    </row>
    <row r="56" spans="3:3">
      <c r="C56" s="27" t="s">
        <v>40</v>
      </c>
    </row>
  </sheetData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2024-01-09T01:40:36Z</cp:lastPrinted>
  <dcterms:created xsi:type="dcterms:W3CDTF">2019-10-29T03:05:00Z</dcterms:created>
  <dcterms:modified xsi:type="dcterms:W3CDTF">2024-02-26T01:51:15Z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716FFF23D9094905A813158DBE1C9CC5</vt:lpwstr>
  </property>
</Properties>
</file>